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codeName="ThisWorkbook"/>
  <xr:revisionPtr revIDLastSave="0" documentId="8_{D8199926-5E78-4BB4-A55E-4BCDD5F61F9D}" xr6:coauthVersionLast="47" xr6:coauthVersionMax="47" xr10:uidLastSave="{00000000-0000-0000-0000-000000000000}"/>
  <bookViews>
    <workbookView xWindow="-110" yWindow="-110" windowWidth="19420" windowHeight="11500" xr2:uid="{00000000-000D-0000-FFFF-FFFF00000000}"/>
  </bookViews>
  <sheets>
    <sheet name="Voorblad" sheetId="10" r:id="rId1"/>
    <sheet name="Chromebook" sheetId="6" r:id="rId2"/>
    <sheet name="Windows" sheetId="2" r:id="rId3"/>
    <sheet name="Monitor" sheetId="3" r:id="rId4"/>
    <sheet name="iPad" sheetId="5" r:id="rId5"/>
    <sheet name="Mac" sheetId="4" r:id="rId6"/>
    <sheet name="Laptopkar" sheetId="8" r:id="rId7"/>
    <sheet name="Devicekast" sheetId="11" r:id="rId8"/>
    <sheet name="ReleaseNotes" sheetId="7" r:id="rId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11" l="1"/>
  <c r="D33" i="3"/>
  <c r="D25" i="5"/>
  <c r="D28" i="4"/>
  <c r="A1" i="8"/>
  <c r="D4" i="5"/>
  <c r="G4" i="4"/>
  <c r="F4" i="4"/>
  <c r="D4" i="4"/>
  <c r="A4" i="10"/>
  <c r="A1" i="4" l="1"/>
  <c r="A1" i="5"/>
  <c r="A1" i="3"/>
  <c r="A1" i="2"/>
  <c r="A1" i="6"/>
</calcChain>
</file>

<file path=xl/sharedStrings.xml><?xml version="1.0" encoding="utf-8"?>
<sst xmlns="http://schemas.openxmlformats.org/spreadsheetml/2006/main" count="1211" uniqueCount="475">
  <si>
    <t>Versiehistorie</t>
  </si>
  <si>
    <t>Specificatie versie</t>
  </si>
  <si>
    <t>Type device</t>
  </si>
  <si>
    <t>Assortiment</t>
  </si>
  <si>
    <t>Wijziging</t>
  </si>
  <si>
    <t>Opgenomen in versie</t>
  </si>
  <si>
    <t>SPECIFICATIES  CHROMEBOOKS</t>
  </si>
  <si>
    <t>Type / Aanduiding</t>
  </si>
  <si>
    <t>Toelichting</t>
  </si>
  <si>
    <t>EIS</t>
  </si>
  <si>
    <t>Scherm</t>
  </si>
  <si>
    <t>Scherm diagonaal grootte</t>
  </si>
  <si>
    <t>11,6" inch</t>
  </si>
  <si>
    <t>14 inch</t>
  </si>
  <si>
    <t>Touch functionaliteit</t>
  </si>
  <si>
    <t>ja, multitouch, capacitief</t>
  </si>
  <si>
    <t>Beeldschermresolutie en -verhouding</t>
  </si>
  <si>
    <t>1366x768 (WXGA) / 16:9</t>
  </si>
  <si>
    <t>1920x1080 (FULL HD) / 16:9</t>
  </si>
  <si>
    <t>Beeldschermtype</t>
  </si>
  <si>
    <t>VA of IPS (of vergelijkbaar)</t>
  </si>
  <si>
    <t>CPU</t>
  </si>
  <si>
    <t>Type</t>
  </si>
  <si>
    <t>Specs</t>
  </si>
  <si>
    <t>Werkgeheugen</t>
  </si>
  <si>
    <t>8GB</t>
  </si>
  <si>
    <t>8 GB</t>
  </si>
  <si>
    <t>Opslagcapaciteit</t>
  </si>
  <si>
    <t>64GB</t>
  </si>
  <si>
    <t>128 GB of meer</t>
  </si>
  <si>
    <t>Interne webcam</t>
  </si>
  <si>
    <t>ja, minimaal 720p</t>
  </si>
  <si>
    <t>ja, minimaal 1080p</t>
  </si>
  <si>
    <t>Interne microfoon</t>
  </si>
  <si>
    <t>ja</t>
  </si>
  <si>
    <t>Speakers</t>
  </si>
  <si>
    <t>geïntegreerd</t>
  </si>
  <si>
    <t>Touchpad</t>
  </si>
  <si>
    <t>Multitouch</t>
  </si>
  <si>
    <t>WLAN</t>
  </si>
  <si>
    <t>802.11ax (Wi-Fi 6), 802.11b, 802.11g, 802.11n, 802.1x. Zowel 2,4 Ghz als 5 Ghz, EduRoam compliant</t>
  </si>
  <si>
    <t>Aansluitingen</t>
  </si>
  <si>
    <t>Hoofdtelefoonaansluiting</t>
  </si>
  <si>
    <t>3,5 mm stereo en microfoon aansluiting</t>
  </si>
  <si>
    <t>USB aansluitingen</t>
  </si>
  <si>
    <t>minimaal 1x USB type-c (USB 3.2) met  video out en oplaadmogelijkheid (power delivery)</t>
  </si>
  <si>
    <t>Bluetooth</t>
  </si>
  <si>
    <t>minimaal 4.0</t>
  </si>
  <si>
    <t>Overig</t>
  </si>
  <si>
    <t>Toetsenbordindeling en taal</t>
  </si>
  <si>
    <t>qwerty en US Internationaal</t>
  </si>
  <si>
    <t>Besturingssysteem / licentie</t>
  </si>
  <si>
    <t>Chrome OS</t>
  </si>
  <si>
    <t>AUE datum</t>
  </si>
  <si>
    <t>Accu capaciteit</t>
  </si>
  <si>
    <t>minimaal 38Wh</t>
  </si>
  <si>
    <t>minimaal 47Wh</t>
  </si>
  <si>
    <t>Power adapter / netsnoer</t>
  </si>
  <si>
    <t>inbegrepen</t>
  </si>
  <si>
    <t>Kleur</t>
  </si>
  <si>
    <t>zwart, zilver</t>
  </si>
  <si>
    <t>Maximaal gewicht</t>
  </si>
  <si>
    <t>1,5 Kg</t>
  </si>
  <si>
    <t>1,65 Kg</t>
  </si>
  <si>
    <t>UPGRADES</t>
  </si>
  <si>
    <t>U1</t>
  </si>
  <si>
    <t>Upgrade</t>
  </si>
  <si>
    <t>U2</t>
  </si>
  <si>
    <t>U3</t>
  </si>
  <si>
    <t>U4</t>
  </si>
  <si>
    <t>DIENSTVERLENING LEVERANCIER PER DEVICE</t>
  </si>
  <si>
    <t>Diensten</t>
  </si>
  <si>
    <t>Garantie</t>
  </si>
  <si>
    <t>Ondersteuning m.b.t. enrollen van Chromebooks aan Google Workspace</t>
  </si>
  <si>
    <t>Eerste gebruik</t>
  </si>
  <si>
    <t>DOA</t>
  </si>
  <si>
    <t>Documentatie</t>
  </si>
  <si>
    <t>CMDB info</t>
  </si>
  <si>
    <t xml:space="preserve">Supportdienst en responsetijd
</t>
  </si>
  <si>
    <t>Communicatie</t>
  </si>
  <si>
    <t>Rapportage leveringen en defecten</t>
  </si>
  <si>
    <t>Rapportage Support meldingen</t>
  </si>
  <si>
    <t>SPECIFICATIES  WINDOWS DEVICES</t>
  </si>
  <si>
    <t>Schermdiagonaal</t>
  </si>
  <si>
    <t>13"/14"</t>
  </si>
  <si>
    <t>15"/16"</t>
  </si>
  <si>
    <t>nvt</t>
  </si>
  <si>
    <t>Minimaal: 1920x1080 (FULL HD) / 16:9/16:10/3:2</t>
  </si>
  <si>
    <t>LCD / IPS of vergelijkbaar</t>
  </si>
  <si>
    <t>Helderheid</t>
  </si>
  <si>
    <t>Beeldschermcoating</t>
  </si>
  <si>
    <t>Mat / anti-glans</t>
  </si>
  <si>
    <t>CPU type</t>
  </si>
  <si>
    <t>n.v.t.</t>
  </si>
  <si>
    <t>CPU compatibiliteit met Windows 11</t>
  </si>
  <si>
    <t>16 GB</t>
  </si>
  <si>
    <t xml:space="preserve">minimaal 512GB SSD </t>
  </si>
  <si>
    <t>Interne webcam en interne microfoon</t>
  </si>
  <si>
    <t>ja, Webcam 720p of Full HD</t>
  </si>
  <si>
    <t>LAN</t>
  </si>
  <si>
    <t xml:space="preserve">NIC met RJ45 (1 Gb/s, PXE Integrated) </t>
  </si>
  <si>
    <t>Biometrische beveiliging</t>
  </si>
  <si>
    <t>IR Webcam en fingerprintscanner met ondersteuning voor Windows Hello</t>
  </si>
  <si>
    <t>Video-uit aansluiting</t>
  </si>
  <si>
    <t>minimaal 2, waarvan minstens 1x HDMI (minimaal 2.0) en 1x USB type-C (met Displayport ondersteuning)</t>
  </si>
  <si>
    <t xml:space="preserve"> 1x HDMI (2.0) &amp; 1x DisplayPort</t>
  </si>
  <si>
    <t>minimaal 2x, waarvan minstens 1x USB-C 3.2 of hoger</t>
  </si>
  <si>
    <t>TPM</t>
  </si>
  <si>
    <t>TPM 2.0 of hoger; Ready for Device attestation; Autopilot ready</t>
  </si>
  <si>
    <t>Compatibiliteit OS</t>
  </si>
  <si>
    <t>minimaal 6 uur werktijd binnen Windows 11 op 50% brightness</t>
  </si>
  <si>
    <t>inbegrepen, met USB-C aansluiting</t>
  </si>
  <si>
    <t xml:space="preserve"> Met geïntegreerde OF externe voedingsadapter. Het netsnoer zit inbegrepen.</t>
  </si>
  <si>
    <t>zwart, zilver, donkerblauw</t>
  </si>
  <si>
    <t>Geen eis</t>
  </si>
  <si>
    <t>maximaal gewicht of afmeting</t>
  </si>
  <si>
    <t>afmeting maximaal 20 x 20 x 5 cm</t>
  </si>
  <si>
    <t>VESA-aansluiting</t>
  </si>
  <si>
    <t>Automatisch opstarten op een bepaalde tijd</t>
  </si>
  <si>
    <t>Het BIOS moet automatisch opstarten op een bepaalde tijd ondersteunen als instelling.</t>
  </si>
  <si>
    <t>Compatibiliteit met FACET</t>
  </si>
  <si>
    <t>Sleeve</t>
  </si>
  <si>
    <t>Opslag</t>
  </si>
  <si>
    <t xml:space="preserve">DIENSTVERLENING LEVERANCIER PER DEVICE </t>
  </si>
  <si>
    <t>Fabrieksgarantie</t>
  </si>
  <si>
    <t>Inschrijver garandeert devices te leveren met een minimale fabrieksgarantie van één (1) jaar op basis van carry-in, waarbij de maximaal toelaatbare termijn voor reparatie binnen de garantietermijn 10 werkdagen is. Dit betreft garantie zonder enige bijkomende kosten zoals arbeids-, reis- en voorrijdkosten en kosten voor vervangende onderdelen. De garantieperiode gaat in op het moment van aflevering op locatie. 
*Deze garantie is geen verzekering tegen vandalisme</t>
  </si>
  <si>
    <t>OS / Microsoft Office</t>
  </si>
  <si>
    <t>Het device wordt uitgeleverd aan het schoolbestuur met een gebruiksklare installatie van Microsoft Windows 11 Educatie (K12) zonder bloatware. 
De leverancier levert een instructie hoe de gebruiker Microsoft Office activeert met zijn Microsoft 365 account van de school. Ook wanneer het device door het bestuur niet gekoppeld wordt aan een Directory Service moet het device en alle meegeleverde software volledig functioneren.</t>
  </si>
  <si>
    <t>Autopilot-registratie</t>
  </si>
  <si>
    <t>Driversupport</t>
  </si>
  <si>
    <t>U levert devices waarvan de fabrikant een webportal ter beschikking heeft, waar vandaan de klant te allen tijde Windows drivers t/m Windows 11 x64 kan downloaden geschikt voor gebruik binnen WDS / SCCM. De devices die u uitlevert beschikken over de laatste drivers zoals uitgegeven door de fabrikant.</t>
  </si>
  <si>
    <t>Drivercertificering</t>
  </si>
  <si>
    <t>Aanpassen BIOS-instellingen</t>
  </si>
  <si>
    <t>Leverancier kan op verzoek BIOS-instellingen voor levering instellen.</t>
  </si>
  <si>
    <t>BIOS cli-tool</t>
  </si>
  <si>
    <t>Ondersteuning bij ingebruikname</t>
  </si>
  <si>
    <t>De leverancier biedt telefonische ondersteuning bij het uitleverbaar maken door bestuur en bij problemen bij de gebruiker bij eerste ingebruikname.</t>
  </si>
  <si>
    <t>DOA's</t>
  </si>
  <si>
    <t>DOA's (Dead on arrival) vallen te allen tijde onder de geboden garantie. In geval van DOA neemt inschrijver direct na in gebruik name door opdrachtgever, de betreffende hardware retour en levert inschrijver binnen 24 uur (op werkdagen) een nieuw exemplaar van de bestelde hardware. Retour nemen en opnieuw leveren brengen geen kosten mee voor opdrachtgever.</t>
  </si>
  <si>
    <t>Inschrijver levert alle aan de hardware toebehorende technische handleidingen, gebruiks- en onderhoudsvoorschriften en technische specificatiebladen.</t>
  </si>
  <si>
    <t>CMDB info bij leveringen</t>
  </si>
  <si>
    <t>Inschrijver garandeert dat hij garantie, serie- en servicenummers digitaal beschikbaar stelt aan opdrachtgever. Leverancier stuurt het schoolbestuur voor elke levering een CSV-bestand met de serienummers, de types, MAC-adressen van LAN en Wireless netwerkkaarten en aankoopdatum van de te leveren devices,  ten behoeve van administratie in de CMDB van het schoolbestuur.</t>
  </si>
  <si>
    <t>Servicedesk en responsetijd</t>
  </si>
  <si>
    <t>Inschrijver heeft een storingsdienst beschikbaar voor opdrachtgever op werkdagen van 8.00 uur tot 17.30 uur. Deze storingsdienst lost storingen op die zich voordoen in de garantietermijn aan de door inschrijver geleverde hardware. Responsetijd: binnen 8 uur vanaf melding storing door het schoolbestuur.</t>
  </si>
  <si>
    <t>Alle communicatie tijdens de uitvoering van de overeenkomst geschiedt in de Nederlandse taal. Alle namens inschrijver in te zetten personen verstaan de Nederlandse taal en kunnen zich in de Nederlandse taal verstaanbaar maken.</t>
  </si>
  <si>
    <t>Rapportage over leveringen en reparaties</t>
  </si>
  <si>
    <t>Inschrijver levert wekelijks een rapportage op over het aantal leveringen en het aantal  reparaties.</t>
  </si>
  <si>
    <t>Rapportage supportmeldingen bij ingebruikname</t>
  </si>
  <si>
    <t>Inschrijver levert wekelijks een rapportage op over het aantal en de inhoud van de support calls bij de in gebruikname van de uitgeleverde devices.</t>
  </si>
  <si>
    <t>SPECIFICATIES MONITOREN</t>
  </si>
  <si>
    <t>Mon1: Monitor 23/24 inch</t>
  </si>
  <si>
    <t>Mon2: Monitor 27 inch</t>
  </si>
  <si>
    <t>Mon3: Monitor 23/24 inch incl USB-C docking</t>
  </si>
  <si>
    <t>Mon4: Monitor 27 inch incl USB-C docking</t>
  </si>
  <si>
    <t>Het verschil tussen Mon1 en Mon3 is dat in Mon3 een intern USB-C dockingstation zit. Dit werkt het beste wanneer er slechts 1 monitor aan het device is gekoppeld, maar biedt geen garantie voor dual-screen ervaring.
Het verschil tussen Mon2 en Mon4 is dat in Mon4 een intern USB-C dockingstation zit. Dit werkt het beste wanneer er slechts 1 monitor aan het device is gekoppeld, maar biedt geen garantie voor dual-screen ervaring.</t>
  </si>
  <si>
    <t>Beeldschermdiagonaal</t>
  </si>
  <si>
    <t>23-24 inch</t>
  </si>
  <si>
    <t>27 inch</t>
  </si>
  <si>
    <t>In hoogte verstelbaar</t>
  </si>
  <si>
    <t>Refresh rate</t>
  </si>
  <si>
    <t>Reactietijd</t>
  </si>
  <si>
    <t>7 ms of minder</t>
  </si>
  <si>
    <t>Minimaal 250 cd/m2</t>
  </si>
  <si>
    <t>1920x1080p (Full HD) / 16:9</t>
  </si>
  <si>
    <t>2560x1440p (Quad HD) / 16:9</t>
  </si>
  <si>
    <t>VA / IPS (of vergelijkbaar)</t>
  </si>
  <si>
    <t>Kleurdiepte</t>
  </si>
  <si>
    <t>8-bit of hoger</t>
  </si>
  <si>
    <t>Gemiddeld stroomverbruik</t>
  </si>
  <si>
    <t>30W of minder</t>
  </si>
  <si>
    <t>Kijkhoek</t>
  </si>
  <si>
    <t>178 graden of hoger</t>
  </si>
  <si>
    <t>Data-aansluiting (Upstream)</t>
  </si>
  <si>
    <t xml:space="preserve"> Minimaal 1 x USB-C 3.2 x 1 (DP alt mode, upstream, power delivery minimaal 65 W)</t>
  </si>
  <si>
    <t>Data-aansluiting (Downstream)</t>
  </si>
  <si>
    <t>Minimaal 2x USB-A 2.0</t>
  </si>
  <si>
    <t>Audio-uit aansluiting</t>
  </si>
  <si>
    <t xml:space="preserve">1 x 3,5mm </t>
  </si>
  <si>
    <t>Video-in aansluiting</t>
  </si>
  <si>
    <t xml:space="preserve"> Minimaal 1x HDMI (1.4) &amp; 1x DisplayPort </t>
  </si>
  <si>
    <t>Beugelbevestiging</t>
  </si>
  <si>
    <t>Vesa 100 mm</t>
  </si>
  <si>
    <t xml:space="preserve">Video-kabel </t>
  </si>
  <si>
    <t>HDMI 1.4-kabel (of hoger) meegeleverd</t>
  </si>
  <si>
    <t>USB 3.2 (Gen1, 5Gb/s) type-C (of hoger) meegeleverd</t>
  </si>
  <si>
    <t>zwart, grijs of zilver</t>
  </si>
  <si>
    <t>Releasedatum van partnummer</t>
  </si>
  <si>
    <t xml:space="preserve">Meerprijs naar 2 jr carry-in garantie onder dezelfde voorwaarden voor Diensten </t>
  </si>
  <si>
    <r>
      <t xml:space="preserve">Inschrijver garandeert devices te leveren met een minimale fabrieksgarantie van één (1) jaar op basis van carry-in, waarbij de maximaal toelaatbare termijn voor reparatie binnen de garantietermijn 10 werkdagen is. Dit betreft garantie zonder enige bijkomende kosten zoals arbeids-, reis- en voorrijdkosten en kosten voor vervangende onderdelen. De garantieperiode gaat in op het moment van aflevering op locatie. 
</t>
    </r>
    <r>
      <rPr>
        <sz val="9"/>
        <color theme="1"/>
        <rFont val="Calibri"/>
        <family val="2"/>
        <scheme val="minor"/>
      </rPr>
      <t>*Deze garantie is geen verzekering tegen vandalisme</t>
    </r>
  </si>
  <si>
    <t>In geval van Dead on arrival (DOA) direct na in gebruik name door opdrachtgever, neemt inschrijver de betreffende hardware retour en levert inschrijver binnen 24 uur (op werkdagen) een nieuw exemplaar van de bestelde hardware. Retour nemen en opnieuw leveren brengen geen kosten mee voor opdrachtgever.</t>
  </si>
  <si>
    <t>Inschrijver garandeert dat hij garantie, serie- en servicenummers digitaal beschikbaar stelt aan opdrachtgever. Leverancier stuurt het schoolbestuur voor elke levering een CSV-bestand met de serienummers van de te leveren devices inclusief de (relevante) technische specificaties van het device ten behoeve van administratie in de CMDB van het schoolbestuur.</t>
  </si>
  <si>
    <t xml:space="preserve">Inschrijver heeft een storingsdienst beschikbaar voor opdrachtgever op werkdagen van 8.00 uur tot 17.30 uur. Deze storingsdienst lost storingen op die zich voordoen in de garantietermijn aan de door inschrijver geleverde hardware, met een responsetijd binnen 8 uur na melding. </t>
  </si>
  <si>
    <t>Inschrijver levert wekelijks een rapportage op over het aantal leveringen en het aantal defecten / reparaties.</t>
  </si>
  <si>
    <t>Inschrijver levert wekelijks een rapportage op over het aantal en de inhoud van de support calls bij de in gebruikname van de uitgeleverde devices</t>
  </si>
  <si>
    <t xml:space="preserve">SPECIFICATIES  IPAD </t>
  </si>
  <si>
    <t>11 inch</t>
  </si>
  <si>
    <t>CPU en moederbord</t>
  </si>
  <si>
    <t>Apple A16</t>
  </si>
  <si>
    <t>Aantal cores</t>
  </si>
  <si>
    <t>5 cores</t>
  </si>
  <si>
    <t>128 GB</t>
  </si>
  <si>
    <t>geen</t>
  </si>
  <si>
    <t>USB/FW aansluitingen</t>
  </si>
  <si>
    <t>USB-C</t>
  </si>
  <si>
    <t>5.0</t>
  </si>
  <si>
    <t>iPad OS18 of hoger</t>
  </si>
  <si>
    <t>Device is geschikt voor DEP</t>
  </si>
  <si>
    <t>28,6 Wh</t>
  </si>
  <si>
    <t>1x Origineel Apple USB‑C-lichtnetadapter van 20 W
1 x Orgineel Apple USB-C-oplaadkabel 60W (1 M)</t>
  </si>
  <si>
    <t>Zilver, Blauw, Roze, Geel</t>
  </si>
  <si>
    <t>Releasedatum van model</t>
  </si>
  <si>
    <t>477 gram</t>
  </si>
  <si>
    <r>
      <rPr>
        <sz val="11"/>
        <color rgb="FF000000"/>
        <rFont val="Calibri"/>
        <family val="2"/>
        <scheme val="minor"/>
      </rPr>
      <t>Meerprijs naar 256 GB interne opslagcapaciteit.</t>
    </r>
    <r>
      <rPr>
        <sz val="11"/>
        <color rgb="FFFF0000"/>
        <rFont val="Calibri"/>
        <family val="2"/>
        <scheme val="minor"/>
      </rPr>
      <t xml:space="preserve"> </t>
    </r>
  </si>
  <si>
    <t>Opbergtas / sleeve</t>
  </si>
  <si>
    <r>
      <t xml:space="preserve">Inschrijver garandeert devices te leveren met </t>
    </r>
    <r>
      <rPr>
        <sz val="11"/>
        <color rgb="FFFF0000"/>
        <rFont val="Calibri"/>
        <family val="2"/>
        <scheme val="minor"/>
      </rPr>
      <t xml:space="preserve">twee jaren </t>
    </r>
    <r>
      <rPr>
        <sz val="11"/>
        <color theme="1"/>
        <rFont val="Calibri"/>
        <family val="2"/>
        <scheme val="minor"/>
      </rPr>
      <t xml:space="preserve">garantie. Waarbij de maximaal toelaatbare termijn voor reparatie binnen de garantietermijn 10 werkdagen is. Dit betreft garantie zonder enige bijkomende kosten zoals arbeids-, reis- en voorrijdkosten en kosten voor vervangende onderdelen. De garantieperiode gaat in op het moment van aflevering op locatie. </t>
    </r>
    <r>
      <rPr>
        <sz val="9"/>
        <color theme="1"/>
        <rFont val="Calibri"/>
        <family val="2"/>
        <scheme val="minor"/>
      </rPr>
      <t>*Deze garantie is geen verzekering tegen vandalisme.</t>
    </r>
  </si>
  <si>
    <t>Koppeling aan beheeromgeving</t>
  </si>
  <si>
    <t>Inschrijver koppelt zonder extra kosten(indien gewenst) de iPads aan de Apple School Manager-omgeving van de school middels DEP. Leverancier zal voorafgaand aan iedere bestelling per school(bestuur) tijdig navraag doen of hieraan behoefte is.</t>
  </si>
  <si>
    <t>SPECIFICATIES  MAC</t>
  </si>
  <si>
    <t>13,6 inch</t>
  </si>
  <si>
    <t>14,2 inch</t>
  </si>
  <si>
    <t>2560 x 1664; max. helderheid 500 nits</t>
  </si>
  <si>
    <t>3024 x 1964; max. helderheid 1000 nits</t>
  </si>
  <si>
    <t xml:space="preserve">aantal cores </t>
  </si>
  <si>
    <t>10 cores</t>
  </si>
  <si>
    <t>256 GB</t>
  </si>
  <si>
    <t>512 GB</t>
  </si>
  <si>
    <t>ja, 12MP</t>
  </si>
  <si>
    <t>ja, 1080p</t>
  </si>
  <si>
    <t>802.11ax (Wi-Fi 6E), 802.1x. Zowel 2,4 Ghz als 5 Ghz, EduRoam compliant</t>
  </si>
  <si>
    <t>Mini-jack</t>
  </si>
  <si>
    <t>5.3</t>
  </si>
  <si>
    <t>macOS</t>
  </si>
  <si>
    <t>52,6 Wh</t>
  </si>
  <si>
    <t>70 Wh</t>
  </si>
  <si>
    <t>Hemelsblauw, zilver, sterrenlicht, middernacht</t>
  </si>
  <si>
    <t>1,24 kg</t>
  </si>
  <si>
    <t>1,55 kg</t>
  </si>
  <si>
    <t>Upgrade naar 512 GB opslag</t>
  </si>
  <si>
    <t>koppeling aan beheeromgeving</t>
  </si>
  <si>
    <t>Inschrijver koppelt zonder extra kosten(indien gewenst) de Macs aan de Apple School Manager-omgeving van de school middels DEP. Leverancier zal voorafgaand aan iedere bestelling per school(bestuur) tijdig navraag doen of hieraan behoefte is.</t>
  </si>
  <si>
    <t>SPECIFICATIES  LAPTOPKARREN</t>
  </si>
  <si>
    <t>Capaciteit laptopkar</t>
  </si>
  <si>
    <t>Opladen</t>
  </si>
  <si>
    <t>Slim laadbeheer</t>
  </si>
  <si>
    <t>Laadcapaciteit</t>
  </si>
  <si>
    <t>Laadsnelheid</t>
  </si>
  <si>
    <t>Oplaadtijd wijkt maximaal 10% af van laden middels de originele adapter in een losse 230V socket</t>
  </si>
  <si>
    <t>Laadindicatie</t>
  </si>
  <si>
    <t>Minimaal 1500W en geschikt voor een standaard 230V aansluiting (Schuko)</t>
  </si>
  <si>
    <t>Standaard 230V aansluiting (Schuko)</t>
  </si>
  <si>
    <t>Elke lade is voorzien van een individuele 230V-aansluiting (Schuko)</t>
  </si>
  <si>
    <t>Beveiliging</t>
  </si>
  <si>
    <t>Overspanning- en thermische beveiliging</t>
  </si>
  <si>
    <t>Afsluitbaarheid</t>
  </si>
  <si>
    <t>Cilinderslot of elektronisch slot</t>
  </si>
  <si>
    <t>De kar is voorzien van laadmanagement waarmee overbelasting van het stroomnet wordt voorkomen, bijvoorbeeld via fasegeladen laadgroepen, tijdvertraging of interne schakeling.</t>
  </si>
  <si>
    <t>Wielen</t>
  </si>
  <si>
    <t>4 zwenkwielen, minimaal 2 met rem</t>
  </si>
  <si>
    <t>Handvat</t>
  </si>
  <si>
    <t>Ja</t>
  </si>
  <si>
    <t>CE-markering</t>
  </si>
  <si>
    <t>Behuizing</t>
  </si>
  <si>
    <t>Metaal</t>
  </si>
  <si>
    <t>Kabelmanagement</t>
  </si>
  <si>
    <t>Laadtype aansluitingen in de lade</t>
  </si>
  <si>
    <t>Aansluiting op stroomnet</t>
  </si>
  <si>
    <t>Kabelmanagement-systeem of haken per vak voor adapter en kabelopslag</t>
  </si>
  <si>
    <t>Veiligheidscertificering</t>
  </si>
  <si>
    <t>Geen</t>
  </si>
  <si>
    <t>Basis versie</t>
  </si>
  <si>
    <t>iPa1: iPad 11 Inch 11e generatie</t>
  </si>
  <si>
    <t>MBP1: MacBook Pro 14" M5</t>
  </si>
  <si>
    <t>Apple M5</t>
  </si>
  <si>
    <t>Originele Apple 70W USB-C lichtnetadapter inbegrepen</t>
  </si>
  <si>
    <t>Spacezwart, Zilver</t>
  </si>
  <si>
    <t>Minimaal 30 of maximaal 36 laptops tot maximaal 15,6"</t>
  </si>
  <si>
    <t>Aantal laptops</t>
  </si>
  <si>
    <t xml:space="preserve">minimaal 256GB SSD </t>
  </si>
  <si>
    <t>Compatible met Windows 11 25H2 en minimaal 3 opvolgende releases</t>
  </si>
  <si>
    <t>Windows</t>
  </si>
  <si>
    <t>W1</t>
  </si>
  <si>
    <t>Ltk1: Laptopkar 230V 30-36 laptops</t>
  </si>
  <si>
    <t>Alleen CPU's zijn toegestaan die voorkomen op de volgende Microsoft documentatie, om compatibiliteit met Windows 11 25H2 te garanderen:
https://learn.microsoft.com/en-us/windows-hardware/design/minimum/supported/windows-11-25h2-supported-intel-processors
https://learn.microsoft.com/en-us/windows-hardware/design/minimum/supported/windows-11-25h2-supported-amd-processors</t>
  </si>
  <si>
    <t>Alleen CPU's zijn toegestaan die voorkomen op de volgende Microsoft documentatie, om compatibiliteit met Windows 11 25H2 te garanderen:
https://learn.microsoft.com/en-us/windows-hardware/design/minimum/supported/windows-11-25h2-supported-intel-processors</t>
  </si>
  <si>
    <t>Laptopkar</t>
  </si>
  <si>
    <t>Chromebook</t>
  </si>
  <si>
    <t>C1</t>
  </si>
  <si>
    <t>W6</t>
  </si>
  <si>
    <t>ANSI qwerty, US Internationaal met Euro teken of EN Internationaal met Euro teken.</t>
  </si>
  <si>
    <t>Leverancier stelt een command line tool ter beschikking, specifiek voor het aangeboden model, om BIOS-instellingen van afstand aan te kunnen passen. Deze tool moet minimaal het wachtwoord van de BIOS kunnen instellen en wijzigen van afstand.</t>
  </si>
  <si>
    <t>Ram upgrade</t>
  </si>
  <si>
    <t>W4</t>
  </si>
  <si>
    <t>minimaal 2, waarvan minstens 1x HDMI (minimaal 2.0) en 1x USB type-C (met Displayport ondersteuning en USB-PD van minimaal 65W)</t>
  </si>
  <si>
    <t>Minimaal WiFi-6E compliant &amp;  802.1x &amp; 2,4 Ghz als 5 Ghz &amp; EduRoam compliant</t>
  </si>
  <si>
    <t>minimaal 5.0</t>
  </si>
  <si>
    <t>Toetsenbord, indeling en taal</t>
  </si>
  <si>
    <t>Backlit, ANSI qwerty, US Internationaal met Euro teken of EN Internationaal met Euro teken.</t>
  </si>
  <si>
    <t>Robuuste Beschermhoes met Handvat en Standfunctie</t>
  </si>
  <si>
    <t>W2: 13/14" Lpt Basis Medewerker
(16GB/512GB non-touch)</t>
  </si>
  <si>
    <t>Nee</t>
  </si>
  <si>
    <t>W1: 13/14" Lpt Basis Leerling/FACET
(8GB/256GB - non-touch)</t>
  </si>
  <si>
    <t>W3: 13/14" Lpt Basis Medewerker
(16GB/512GB touch)</t>
  </si>
  <si>
    <t xml:space="preserve">Speakers
</t>
  </si>
  <si>
    <t>minimaal 2x, waarvan minstens 1x USB-C 3.2 of hoger (DP alt mode, downstream power delivery minimaal 65 W)</t>
  </si>
  <si>
    <t>minimaal 3x: minimaal 2 x USB-a, minimaal 1x USB-C 3.2 of hoger (DP alt mode, downstream power delivery minimaal 65 W)</t>
  </si>
  <si>
    <t>C2</t>
  </si>
  <si>
    <t>W2</t>
  </si>
  <si>
    <t>W3</t>
  </si>
  <si>
    <t>W5</t>
  </si>
  <si>
    <t>Mon1</t>
  </si>
  <si>
    <t>Mon2</t>
  </si>
  <si>
    <t>Mon3</t>
  </si>
  <si>
    <t>Mon4</t>
  </si>
  <si>
    <t>iPa1</t>
  </si>
  <si>
    <t>MBA1</t>
  </si>
  <si>
    <t>MBP1</t>
  </si>
  <si>
    <t>MM1</t>
  </si>
  <si>
    <t>Ltk1</t>
  </si>
  <si>
    <t>Monitor 23/24 inch</t>
  </si>
  <si>
    <t>Monitor 27 inch</t>
  </si>
  <si>
    <t>Soort</t>
  </si>
  <si>
    <t>Omschrijving</t>
  </si>
  <si>
    <t>Directiebegroting (incl. btw)</t>
  </si>
  <si>
    <t>Meerprijs meeleveren licentie "Chrome Education Upgrade"
(Maximaal €40,- incl. btw per device)</t>
  </si>
  <si>
    <t>Meerprijs voor het enrollen van de Chromebook in Google Workspace omgeving van de school 
De leverancier spreekt van tevoren met het schoolbestuur af aan welke tenant (één of meerdere) de devices gekoppeld moeten worden. 
(Maximaal €7 incl. btw per device)</t>
  </si>
  <si>
    <t>Opbergtas / sleeve: neutrale kleur met accessoire vak, waar minimaal de adapter en muis in vervoerd kunnen worden.
 (Maximaal €20,- incl. btw per sleeve)</t>
  </si>
  <si>
    <t>meerprijs naar 2 jr carry-in garantie onder dezelfde Diensten voorwaarden 
(Maximaal €24,- incl. btw)</t>
  </si>
  <si>
    <t>Meerprijs naar 2 jr carry-in garantie onder dezelfde voorwaarden voor Diensten
(Maximaal €25,00 incl. btw per device)</t>
  </si>
  <si>
    <t>Meerprijs naar 4 jr Next Business Day garantie*  
* Dit betekent dat inschrijver devices garandeert te leveren met een minimale fabrieksgarantie van vier (4) jaar op basis van Next Business Day Onsite support.
    Onder deze garantie wordt een defect device op de volgende werkdag na melding gerepareerd op locatie door een gekwalificeerde technicus. Lukt de reparatie niet, dan wordt het apparaat ter plekke vervangen voor een vergelijkbaar apparaat.
    De garantie omvat alle kosten, inclusief arbeids-, reis- en voorrijdkosten, evenals kosten voor vervangende onderdelen.
    De garantieperiode gaat in op het moment van aflevering op locatie.
   Deze garantie is geen verzekering tegen vandalisme of andere vormen van opzettelijke schade.
(Maximaal €100,00 incl. btw per device)</t>
  </si>
  <si>
    <t>Opbergtas / sleeve: neutrale kleur met accessoire vak, waar minimaal de adapter en muis in vervoerd kunnen worden. 
(Maximaal €20 incl. btw per sleeve)</t>
  </si>
  <si>
    <t>Maximaal €7,25 incl. btw</t>
  </si>
  <si>
    <t>Maximaal €12,00 incl. btw</t>
  </si>
  <si>
    <t>Maximaal €11,00 incl. btw</t>
  </si>
  <si>
    <t>Opbergtas / sleeve: neutrale kleur met accessoire vak, waar minimaal de adapter in vervoerd kunnen worden. (Maximaal €20 incl. btw per sleeve)</t>
  </si>
  <si>
    <t>De hoes dient specifiek ontworpen te zijn voor de Apple iPad 11-inch (Modeljaar 2025/11e generatie) en aan de volgende minimale eisen te voldoen:
1. Bescherming &amp; Materiaal
Valbescherming: De hoes moet aantoonbaar schokabsorberende eigenschappen bezitten die effectieve bescherming bieden tegen vallen en stoten. Het materiaal dient de volledige achterzijde, de zijkanten en alle hoeken van de iPad te omvatten.
Aandachtspunt: De hoes moet een opstaande rand (bezel) rond het scherm hebben om het display te beschermen wanneer de tablet met de voorzijde naar beneden ligt.
Materiaal: De hoes dient vervaardigd te zijn uit een duurzaam, schokabsorberend en lichtgewicht materiaal, zoals EVA-foam, siliconen of een vergelijkbare kunststofcompound.
Toegankelijkheid: Alle poorten (USB-C), speakers, microfoons, knoppen (Volume, Power) en de camera's moeten volledig toegankelijk en bruikbaar blijven terwijl de iPad in de hoes zit.
2. Functionaliteit &amp; Ergonomie
Handvat: Een geïntegreerd of stevig bevestigd handvat is vereist voor eenvoudig en veilig dragen van de iPad.
Functionaliteit: Het handvat moet inklapbaar en/of verstelbaar zijn om te kunnen fungeren als een stabiele, handsfree standaard in zowel horizontale (liggende) als verticale (staande) oriëntatie, bij voorkeur met meerdere kijkhoeken.
Pasvorm: De hoes moet een nauwsluitende, op maat gemaakte pasvorm hebben die voorkomt dat de iPad ongewenst uit de hoes schuift of beweegt.
Greep: Het materiaal of de textuur moet anti-slip eigenschappen bezitten om te voorkomen dat de tablet gemakkelijk uit de hand glipt.
3. Overig
Garantie: Er wordt minimaal één (1) jaar fabrieksgarantie op materiaal- en fabricagefouten geëist.
Kleur: Kleur naar keuze van de aanbesteder (bijv. Donkerblauw). (Maximaal €25 incl. btw per beschermhoes)</t>
  </si>
  <si>
    <t>Monitor</t>
  </si>
  <si>
    <t>iPad</t>
  </si>
  <si>
    <t>Mac</t>
  </si>
  <si>
    <t>Overzicht assortiment</t>
  </si>
  <si>
    <t>Specificaties en upgrades op de volgende pagina's</t>
  </si>
  <si>
    <t>Revisie historie op de laatste pagina</t>
  </si>
  <si>
    <t>Directiebegroting
 (incl. btw)</t>
  </si>
  <si>
    <t>Upgrade naar 16GB ram
(Maximaal €120 incl. btw)</t>
  </si>
  <si>
    <t>MBA1: MacBook Air 13" M5</t>
  </si>
  <si>
    <t>gewicht maximaal 1,45 Kg</t>
  </si>
  <si>
    <t xml:space="preserve">Voldoet aantoonbaar aan de MIL-STD-810H standaard.
</t>
  </si>
  <si>
    <t>Minimaal: Intel Core i3 12e Gen, of AMD Ryzen 3 5000 series</t>
  </si>
  <si>
    <t>De behuizing is zonder extra toebehoren te monteren achter een beeldscherm op de  100mm VESA aansluiting. Als dat niet het geval is, wordt het bevestigingsmateriaal kosteloos meegeleverd. Met het schoolbestuur wordt bepaald, hoeveel extra bevestigingsmateriaal dat moet zijn.</t>
  </si>
  <si>
    <t>Ronde 12 (Versie 0.8)</t>
  </si>
  <si>
    <t>Upgradebaarheid</t>
  </si>
  <si>
    <t>Het werkgeheugen is door het schoolbestuur uit te breiden tot minimaal 32 GB via een vervangbare of uit te breiden geheugenmodule (bijv. SO-DIMM of LPCAMM2). Volledig gesoldeerd geheugen zonder uitbreidingsmogelijkheid voldoet niet. Inschrijver toont dit aan met het officiële service-/onderhoudshandboek van de fabrikant. Uitbreiding door het schoolbestuur conform dit handboek doet de fabrieksgarantie niet vervallen</t>
  </si>
  <si>
    <r>
      <rPr>
        <sz val="11"/>
        <color rgb="FFFF0000"/>
        <rFont val="Calibri (Body)"/>
      </rPr>
      <t>AMD Ryze</t>
    </r>
    <r>
      <rPr>
        <sz val="11"/>
        <color rgb="FFFF0000"/>
        <rFont val="Calibri"/>
        <family val="2"/>
        <scheme val="minor"/>
      </rPr>
      <t>n 3 210</t>
    </r>
    <r>
      <rPr>
        <sz val="11"/>
        <rFont val="Calibri"/>
        <family val="2"/>
        <scheme val="minor"/>
      </rPr>
      <t xml:space="preserve"> processor of sneller van minimaal dezelfde of nieuwere generatie </t>
    </r>
    <r>
      <rPr>
        <b/>
        <u/>
        <sz val="11"/>
        <rFont val="Calibri"/>
        <family val="2"/>
        <scheme val="minor"/>
      </rPr>
      <t>of</t>
    </r>
    <r>
      <rPr>
        <sz val="11"/>
        <rFont val="Calibri"/>
        <family val="2"/>
        <scheme val="minor"/>
      </rPr>
      <t xml:space="preserve"> </t>
    </r>
    <r>
      <rPr>
        <sz val="11"/>
        <color rgb="FFFF0000"/>
        <rFont val="Calibri (Body)"/>
      </rPr>
      <t>Intel</t>
    </r>
    <r>
      <rPr>
        <sz val="11"/>
        <rFont val="Calibri"/>
        <family val="2"/>
        <scheme val="minor"/>
      </rPr>
      <t xml:space="preserve"> </t>
    </r>
    <r>
      <rPr>
        <sz val="11"/>
        <color rgb="FFFF0000"/>
        <rFont val="Calibri"/>
        <family val="2"/>
        <scheme val="minor"/>
      </rPr>
      <t>Core 3 100U</t>
    </r>
    <r>
      <rPr>
        <sz val="11"/>
        <rFont val="Calibri"/>
        <family val="2"/>
        <scheme val="minor"/>
      </rPr>
      <t xml:space="preserve"> of sneller van minimaal dezelfde of nieuwere generatie. Sneller betekent dat de CPU aantoonbaar sneller scoort op </t>
    </r>
    <r>
      <rPr>
        <b/>
        <sz val="11"/>
        <rFont val="Calibri"/>
        <family val="2"/>
        <scheme val="minor"/>
      </rPr>
      <t>elke</t>
    </r>
    <r>
      <rPr>
        <sz val="11"/>
        <rFont val="Calibri"/>
        <family val="2"/>
        <scheme val="minor"/>
      </rPr>
      <t xml:space="preserve"> van de volgende benchmarks:
</t>
    </r>
    <r>
      <rPr>
        <b/>
        <sz val="11"/>
        <rFont val="Calibri"/>
        <family val="2"/>
        <scheme val="minor"/>
      </rPr>
      <t>Passmark Single-Thread
Passmark Multi-Thread
Cinebench 2024 Multi-Core
Geekbench 6 Multi-Core
Maatgevend zijn de gemiddelde scores op respectievelijk cpubenchmark.net en browser.geekbench.com
Let op: De bovenstaande AMD wordt met een aangeboden AMD vergeleken, en de bovenstaande Intel wordt met de aangeboden Intel vergeleken.</t>
    </r>
  </si>
  <si>
    <r>
      <t xml:space="preserve"> </t>
    </r>
    <r>
      <rPr>
        <sz val="11"/>
        <color rgb="FFFF0000"/>
        <rFont val="Calibri (Body)"/>
      </rPr>
      <t>Intel</t>
    </r>
    <r>
      <rPr>
        <sz val="11"/>
        <rFont val="Calibri"/>
        <family val="2"/>
        <scheme val="minor"/>
      </rPr>
      <t xml:space="preserve"> </t>
    </r>
    <r>
      <rPr>
        <sz val="11"/>
        <color rgb="FFFF0000"/>
        <rFont val="Calibri"/>
        <family val="2"/>
        <scheme val="minor"/>
      </rPr>
      <t xml:space="preserve">Core Ultra 5 235T </t>
    </r>
    <r>
      <rPr>
        <sz val="11"/>
        <rFont val="Calibri"/>
        <family val="2"/>
        <scheme val="minor"/>
      </rPr>
      <t xml:space="preserve">of sneller van minimaal dezelfde of nieuwere generatie. Sneller betekent dat de CPU aantoonbaar sneller scoort op </t>
    </r>
    <r>
      <rPr>
        <b/>
        <sz val="11"/>
        <rFont val="Calibri"/>
        <family val="2"/>
        <scheme val="minor"/>
      </rPr>
      <t>elke</t>
    </r>
    <r>
      <rPr>
        <sz val="11"/>
        <rFont val="Calibri"/>
        <family val="2"/>
        <scheme val="minor"/>
      </rPr>
      <t xml:space="preserve"> van de volgende benchmarks:
</t>
    </r>
    <r>
      <rPr>
        <b/>
        <sz val="11"/>
        <rFont val="Calibri"/>
        <family val="2"/>
        <scheme val="minor"/>
      </rPr>
      <t xml:space="preserve">Passmark Single-Thread
Passmark Multi-Thread
Cinebench 2024 Multi-Core
Geekbench 6 Multi-Core
Maatgevend zijn de gemiddelde scores op respectievelijk cpubenchmark.net en browser.geekbench.com
</t>
    </r>
  </si>
  <si>
    <t>MBN1</t>
  </si>
  <si>
    <t>Zilver, Blos, Citrus, Indigo</t>
  </si>
  <si>
    <t>1,23 kg</t>
  </si>
  <si>
    <t>1 TB</t>
  </si>
  <si>
    <t>A18 Pro</t>
  </si>
  <si>
    <t>6 cores</t>
  </si>
  <si>
    <t>13,0 inch</t>
  </si>
  <si>
    <t>2408 x 1506; max helderheid 500 nits</t>
  </si>
  <si>
    <t>1080p</t>
  </si>
  <si>
    <t>36,5 Wh</t>
  </si>
  <si>
    <t>(Maximaal €130,00 incl. btw)</t>
  </si>
  <si>
    <t>Maximaal €220,00 incl. btw</t>
  </si>
  <si>
    <t>Ja, 2.0</t>
  </si>
  <si>
    <t xml:space="preserve"> periode 2024-2026</t>
  </si>
  <si>
    <t>C3</t>
  </si>
  <si>
    <t>MM1: Mac mini M6</t>
  </si>
  <si>
    <t>Apple M6</t>
  </si>
  <si>
    <t>12 cores</t>
  </si>
  <si>
    <t>Mac Mini M4 gewijzigd naar Mac Mini M6 ivm eol M4 en wijziging assortiment Apple</t>
  </si>
  <si>
    <t>Ronde 12 (Versie 1.0)</t>
  </si>
  <si>
    <t>MBN2: Macbook Neo 512GB</t>
  </si>
  <si>
    <t>MBN1: MacBook Neo 256GB</t>
  </si>
  <si>
    <t>MBN2</t>
  </si>
  <si>
    <t>U5</t>
  </si>
  <si>
    <t>Bulkompakking</t>
  </si>
  <si>
    <t>Bij bestellingen van minimaal 20 stuks per afleveradres levert opdrachtnemer de apparaten in bulkverpakking in plaats van individuele verpakking. De vergoeding hiervoor bedraagt maximaal € 4,00 excl. btw per apparaat, inclusief verpakkingsmateriaalafvoer van de oorspronkelijke verpakking. Het gewicht per collo bedraagt maximaal 23 kg. Levering in een door de fabrikant aangeboden multipack is toegestaan tegen maximaal dezelfde vergoeding. Ompakken heeft geen gevolgen voor de fabrieksgarantie.</t>
  </si>
  <si>
    <t>Ompakking</t>
  </si>
  <si>
    <t>Alle</t>
  </si>
  <si>
    <t>Toegevoegd upgrades ompakking per 20 (broncel = Windows)</t>
  </si>
  <si>
    <t>SPECIFICATIES  DEVICEKASTEN</t>
  </si>
  <si>
    <t>DK1: Devicekast 230V 16 laptops</t>
  </si>
  <si>
    <t>Capaciteit devicekast</t>
  </si>
  <si>
    <t>De kast is voorzien van laadmanagement waarmee overbelasting van het stroomnet wordt voorkomen, bijvoorbeeld via fasegeladen laadgroepen, tijdvertraging of interne schakeling.</t>
  </si>
  <si>
    <t>16 laptops tot maximaal 17"</t>
  </si>
  <si>
    <t>Devicekast</t>
  </si>
  <si>
    <t>DK1</t>
  </si>
  <si>
    <t>Devicekast toegevoegd</t>
  </si>
  <si>
    <t>Aantal TOPS eis laten vallen, aangezien er geen AI machines meer worden uitgevraagd</t>
  </si>
  <si>
    <t>Intel AX211 of hoger met minimaal WiFi-6E compliant &amp;  802.1x &amp; 2,4 Ghz als 5 Ghz &amp; EduRoam compliant</t>
  </si>
  <si>
    <t>Compatible met BCLD in combinatie met Facet 15 (Ubuntu Linux 26.04 en Linux kernel 7.0.0-29, UEFI verplicht). Met compatible wordt bedoeld dat netwerk, video, audio en mic allemaal functioneel is in de BCLD client.</t>
  </si>
  <si>
    <t>15,6 inch</t>
  </si>
  <si>
    <t>Chromebooks</t>
  </si>
  <si>
    <t>Netwerkaansluiting</t>
  </si>
  <si>
    <t>Monitoren</t>
  </si>
  <si>
    <t>Mon3 &amp; Mon4</t>
  </si>
  <si>
    <t>Toegevoegd ethernet aan dockingstation</t>
  </si>
  <si>
    <t>Verversingssnelheid verhoogd naar 90Hz</t>
  </si>
  <si>
    <t>minimaal 90Hz</t>
  </si>
  <si>
    <t>W5: 15/16" Lpt Basis Medewerker
(16GB/512GB non-touch)</t>
  </si>
  <si>
    <t>W6: 15/16" Lpt Basis Medewerker
(16GB/512GB touch)</t>
  </si>
  <si>
    <t>W7: 13/14" Lpt Basis Medewerker Intel
(16GB/512GB touch)</t>
  </si>
  <si>
    <t>W9: Mini-PC (16GB/512GB)</t>
  </si>
  <si>
    <t>360 graden omklapbaar</t>
  </si>
  <si>
    <r>
      <rPr>
        <sz val="11"/>
        <color rgb="FFFF0000"/>
        <rFont val="Calibri (Body)"/>
      </rPr>
      <t>AMD Ryze</t>
    </r>
    <r>
      <rPr>
        <sz val="11"/>
        <color rgb="FFFF0000"/>
        <rFont val="Calibri"/>
        <family val="2"/>
        <scheme val="minor"/>
      </rPr>
      <t>n 5 230</t>
    </r>
    <r>
      <rPr>
        <sz val="11"/>
        <rFont val="Calibri"/>
        <family val="2"/>
        <scheme val="minor"/>
      </rPr>
      <t xml:space="preserve"> processor of sneller van minimaal dezelfde of nieuwere generatie </t>
    </r>
    <r>
      <rPr>
        <b/>
        <u/>
        <sz val="11"/>
        <rFont val="Calibri"/>
        <family val="2"/>
        <scheme val="minor"/>
      </rPr>
      <t>of</t>
    </r>
    <r>
      <rPr>
        <sz val="11"/>
        <rFont val="Calibri"/>
        <family val="2"/>
        <scheme val="minor"/>
      </rPr>
      <t xml:space="preserve"> </t>
    </r>
    <r>
      <rPr>
        <sz val="11"/>
        <color rgb="FFFF0000"/>
        <rFont val="Calibri (Body)"/>
      </rPr>
      <t>Intel</t>
    </r>
    <r>
      <rPr>
        <sz val="11"/>
        <rFont val="Calibri"/>
        <family val="2"/>
        <scheme val="minor"/>
      </rPr>
      <t xml:space="preserve"> </t>
    </r>
    <r>
      <rPr>
        <sz val="11"/>
        <color rgb="FFFF0000"/>
        <rFont val="Calibri"/>
        <family val="2"/>
        <scheme val="minor"/>
      </rPr>
      <t>Core 5 120U</t>
    </r>
    <r>
      <rPr>
        <sz val="11"/>
        <rFont val="Calibri"/>
        <family val="2"/>
        <scheme val="minor"/>
      </rPr>
      <t xml:space="preserve"> of sneller van minimaal dezelfde of nieuwere generatie. Sneller betekent dat de CPU aantoonbaar sneller scoort op </t>
    </r>
    <r>
      <rPr>
        <b/>
        <sz val="11"/>
        <rFont val="Calibri"/>
        <family val="2"/>
        <scheme val="minor"/>
      </rPr>
      <t>elke</t>
    </r>
    <r>
      <rPr>
        <sz val="11"/>
        <rFont val="Calibri"/>
        <family val="2"/>
        <scheme val="minor"/>
      </rPr>
      <t xml:space="preserve"> van de volgende benchmarks:
</t>
    </r>
    <r>
      <rPr>
        <b/>
        <sz val="11"/>
        <rFont val="Calibri"/>
        <family val="2"/>
        <scheme val="minor"/>
      </rPr>
      <t>Passmark Single-Thread
Passmark Multi-Thread
Cinebench 2024 Multi-Core
Geekbench 6 Multi-Core
Maatgevend zijn de gemiddelde scores op respectievelijk cpubenchmark.net en browser.geekbench.com
Let op: De bovenstaande AMD wordt met een aangeboden AMD vergeleken, en de bovenstaande Intel wordt met de aangeboden Intel vergeleken.</t>
    </r>
  </si>
  <si>
    <t>W4: 13/14" Lpt Basis Medewerker
(16GB/512GB touch - 360 graden omklapbaar)</t>
  </si>
  <si>
    <t>W2,W3,W4,W5,W6</t>
  </si>
  <si>
    <t>Aanpassing AMD naar AMD Ryzen 5 230 ipv 220</t>
  </si>
  <si>
    <t>300cd/m2</t>
  </si>
  <si>
    <t>Helderheidsminimum display verhoogd van 250cd/m2 naar 300cd/m2</t>
  </si>
  <si>
    <t>ja, Webcam Full HD</t>
  </si>
  <si>
    <t>Full HD webcam als minimum-spec</t>
  </si>
  <si>
    <t>Auto Update Expiration date volgens https://support.google.com/chrome/a/answer/6220366?hl=nl juni 2035</t>
  </si>
  <si>
    <t>minimaal Intel N150 of sneller; of
minimaal MediaTek Kompanio 540 of sneller</t>
  </si>
  <si>
    <t>Mediatek Kompanio 520 upgrade naar 540</t>
  </si>
  <si>
    <t>gewicht maximaal 2,0 Kg</t>
  </si>
  <si>
    <t>Maximum gewicht van 1,8Kg naar 2,0Kg verhoogd (cf nvi ronde 11)</t>
  </si>
  <si>
    <t>Prijsverhogingen doorgevoerd</t>
  </si>
  <si>
    <t>C1: Chr 11,6" Touch 8/64</t>
  </si>
  <si>
    <t>C2: Chr 14" Touch 8/128</t>
  </si>
  <si>
    <t>C3: Chr 15,6" Touch 8/128</t>
  </si>
  <si>
    <t>Chromebook 11,6 inch Touch 8/64</t>
  </si>
  <si>
    <t>Chromebook 14 inch Touch 8/128</t>
  </si>
  <si>
    <t>Chromebook 15,6 inch Touch 8/128</t>
  </si>
  <si>
    <t>13/14 inch Laptop Basis Leerling/FACET (8GB/256GB, non-touch)</t>
  </si>
  <si>
    <t>13/14 inch Laptop Basis Medewerker (16GB/512GB, non-touch)</t>
  </si>
  <si>
    <t>13/14 inch Laptop Basis Medewerker (16GB/512GB, touch)</t>
  </si>
  <si>
    <t>13/14 inch Laptop Basis Medewerker (16GB/512GB, touch, 360 graden omklapbaar)</t>
  </si>
  <si>
    <t>15/16 inch Laptop Basis Medewerker (16GB/512GB, non-touch)</t>
  </si>
  <si>
    <t>15/16 inch Laptop Basis Medewerker (16GB/512GB, touch)</t>
  </si>
  <si>
    <t>W7</t>
  </si>
  <si>
    <t>13/14 inch Laptop Basis Medewerker Intel (16GB/512GB, touch)</t>
  </si>
  <si>
    <t>W8</t>
  </si>
  <si>
    <t>W9</t>
  </si>
  <si>
    <t>Mini-pc (16GB/512GB)</t>
  </si>
  <si>
    <t>Monitor 23/24 inch inclusief USB-C-docking</t>
  </si>
  <si>
    <t>Monitor 27 inch inclusief USB-C-docking</t>
  </si>
  <si>
    <t>iPad 11 inch, 11e generatie</t>
  </si>
  <si>
    <t>MacBook Neo 256GB</t>
  </si>
  <si>
    <t>MacBook Neo 512GB</t>
  </si>
  <si>
    <t>MacBook Air 13 inch M5</t>
  </si>
  <si>
    <t>MacBook Pro 14 inch M5</t>
  </si>
  <si>
    <t>Mac mini M6</t>
  </si>
  <si>
    <t>Laptopkar 230V voor 30–36 laptops</t>
  </si>
  <si>
    <t>Devicekast 230V voor 16 laptops</t>
  </si>
  <si>
    <t>W7/W8</t>
  </si>
  <si>
    <t>13/14" touch laptop met 360 graden omklapbaar scherm toegevoegd</t>
  </si>
  <si>
    <t>Compatibiliteit met FACET gewijzigd van FACET 14 naar FACET 15</t>
  </si>
  <si>
    <t>Configuraties hernummerd na toevoeging van W4, W7 en W8</t>
  </si>
  <si>
    <t>Configuraties hernummerd na het vervallen van de 11,6" 4/32 variant en het toevoegen van de 15,6" variant</t>
  </si>
  <si>
    <t>MBN1/MBN2</t>
  </si>
  <si>
    <t>Upgrade van 256GB naar 512GB vervallen, omdat MBN2 als aparte configuratie is toegevoegd</t>
  </si>
  <si>
    <t>Toegevoegd C3 Chromebook Plus met 15,6" scherm</t>
  </si>
  <si>
    <t>Chromebooks, Windows, Monitoren, iPad en Mac</t>
  </si>
  <si>
    <t>AUE-datum verhoogd naar 1-jun-2035</t>
  </si>
  <si>
    <t>Vervallen van 11,6" 4/32 variant ivm geen beschikbaarheid in de markt en toekomstbestendigheid met Google Aluminium OS</t>
  </si>
  <si>
    <t>15"-16" categorieën</t>
  </si>
  <si>
    <t>Toegevoegd Laptops met Intel CPU/wifi netwerkkaarten</t>
  </si>
  <si>
    <t>MacBook Neo 512GB toegevoegd</t>
  </si>
  <si>
    <t>Directiebegroting aangepast</t>
  </si>
  <si>
    <t>C3 is gebaseerd op, en heeft het Chromebook Plus predicaat, zoals Google die definieert: https://www.google.com/intl/nl_nl/chromebook/discover/chromebookplus/ | https://support.google.com/chromebook/answer/14128000?hl=nl</t>
  </si>
  <si>
    <t>W1 t/m W8</t>
  </si>
  <si>
    <t>W2 t/m W8</t>
  </si>
  <si>
    <t>C2 is gebaseerd op, en heeft het Chromebook Plus predicaat, zoals Google die definieert: https://www.google.com/intl/nl_nl/chromebook/discover/chromebookplus/ | https://support.google.com/chromebook/answer/14128000?hl=nl</t>
  </si>
  <si>
    <t>W8: 15/16" Lpt Basis Medewerker Intel
(16GB/512GB touch)</t>
  </si>
  <si>
    <t>15/16 inch Laptop Basis Medewerker Intel (16GB/512GB, touch)</t>
  </si>
  <si>
    <t xml:space="preserve">De leverancier levert een schriftelijke instructie aan het schoolbestuur om de Chromebook in de door school gebruikte Google Workspace omgeving te enrollen. </t>
  </si>
  <si>
    <t>Schone Windows 11 educatie zonder bloatware of leverancierssoftware. Dat wil zeggen een 'clean installation' zonder tools van de fabrikant of trial versie van software.</t>
  </si>
  <si>
    <t>Backlit, ANSI qwerty, US Internationaal met Euro teken of EN Internationaal met Euro teken. Incl numeriek toetsenbord</t>
  </si>
  <si>
    <t>n.v.t. want hoeven geen toetsenbord en muis meegeleverd te worden</t>
  </si>
  <si>
    <t>De leverancier levert devices die zowel handmatig geregistreerd kunnen worden in Intune t.b.v. Autopilot middels hashes door het schoolbestuur zelf, als via de PKID/tuple-methode door de leverancier.
Voor het registreren van de devices aan Autopilot neemt de leverancier contact op met het schoolbestuur en spreekt de door het schoolbestuur gewenste methode af.
1) Indien het schoolbestuur de devices zelf wil registreren aan Autopilot, levert de leverancier hardware hashes van alle devices aan. 
2) Indien het schoolbestuur de devices geregistreerd wil hebben voor uitlevering door de leverancier via de PKID/tuple-methode, krijgt de leverancier eenmalig en maximaal zeven (7) kalenderdagen de Azure-rol Windows Autopilot Deployment Administrator in de Microsoft Entra ID-tenant van het schoolbestuur. Na schriftelijke bevestiging van de succesvolle upload trekt de leverancier (of het schoolbestuur) alle verleende rechten, service-principals en app-registraties in, zodat er geen blijvende toegang tot de tenant resteert.</t>
  </si>
  <si>
    <t>U levert devices waarvan de device-drivers en BIOS-firmware ter beschikking gesteld worden door de Windows Update for Business Deployment Service (gemanaged via Intune), na gecertificeerd te zijn via WHQL.</t>
  </si>
  <si>
    <r>
      <rPr>
        <sz val="11"/>
        <color rgb="FFFF0000"/>
        <rFont val="Calibri (Body)"/>
      </rPr>
      <t>Intel</t>
    </r>
    <r>
      <rPr>
        <sz val="11"/>
        <rFont val="Calibri"/>
        <family val="2"/>
        <scheme val="minor"/>
      </rPr>
      <t xml:space="preserve"> </t>
    </r>
    <r>
      <rPr>
        <sz val="11"/>
        <color rgb="FFFF0000"/>
        <rFont val="Calibri"/>
        <family val="2"/>
        <scheme val="minor"/>
      </rPr>
      <t>Core Ultra 5 235U</t>
    </r>
    <r>
      <rPr>
        <sz val="11"/>
        <rFont val="Calibri"/>
        <family val="2"/>
        <scheme val="minor"/>
      </rPr>
      <t xml:space="preserve"> of sneller van minimaal dezelfde of nieuwere generatie. Sneller betekent dat de CPU aantoonbaar sneller scoort op </t>
    </r>
    <r>
      <rPr>
        <b/>
        <sz val="11"/>
        <rFont val="Calibri"/>
        <family val="2"/>
        <scheme val="minor"/>
      </rPr>
      <t>elke</t>
    </r>
    <r>
      <rPr>
        <sz val="11"/>
        <rFont val="Calibri"/>
        <family val="2"/>
        <scheme val="minor"/>
      </rPr>
      <t xml:space="preserve"> van de volgende benchmarks:
</t>
    </r>
    <r>
      <rPr>
        <b/>
        <sz val="11"/>
        <rFont val="Calibri"/>
        <family val="2"/>
        <scheme val="minor"/>
      </rPr>
      <t>Passmark Single-Thread
Passmark Multi-Thread
Cinebench 2024 Multi-Core
Geekbench 6 Multi-Core
Maatgevend zijn de gemiddelde scores op respectievelijk cpubenchmark.net en browser.geekbench.com
Let op: De bovenstaande Intel wordt met de aangeboden Intel vergeleken.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</si>
</sst>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25">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sz val="11"/>
      <color theme="1"/>
      <name val="Calibri"/>
      <family val="2"/>
    </font>
    <font>
      <b/>
      <sz val="18"/>
      <color theme="1"/>
      <name val="Calibri"/>
      <family val="2"/>
      <scheme val="minor"/>
    </font>
    <font>
      <b/>
      <sz val="14"/>
      <color theme="1"/>
      <name val="Calibri"/>
      <family val="2"/>
      <scheme val="minor"/>
    </font>
    <font>
      <b/>
      <i/>
      <sz val="11"/>
      <color theme="1"/>
      <name val="Calibri"/>
      <family val="2"/>
      <scheme val="minor"/>
    </font>
    <font>
      <i/>
      <sz val="9"/>
      <color theme="1"/>
      <name val="Calibri"/>
      <family val="2"/>
      <scheme val="minor"/>
    </font>
    <font>
      <sz val="10"/>
      <color theme="1"/>
      <name val="Calibri"/>
      <family val="2"/>
      <scheme val="minor"/>
    </font>
    <font>
      <b/>
      <sz val="11"/>
      <color rgb="FFFF0000"/>
      <name val="Calibri"/>
      <family val="2"/>
      <scheme val="minor"/>
    </font>
    <font>
      <b/>
      <i/>
      <sz val="14"/>
      <color rgb="FFFF0000"/>
      <name val="Calibri"/>
      <family val="2"/>
      <scheme val="minor"/>
    </font>
    <font>
      <sz val="11"/>
      <name val="Calibri"/>
      <family val="2"/>
      <scheme val="minor"/>
    </font>
    <font>
      <sz val="11"/>
      <color rgb="FFFF0000"/>
      <name val="Calibri (Body)"/>
    </font>
    <font>
      <b/>
      <u/>
      <sz val="11"/>
      <name val="Calibri"/>
      <family val="2"/>
      <scheme val="minor"/>
    </font>
    <font>
      <b/>
      <sz val="11"/>
      <name val="Calibri"/>
      <family val="2"/>
      <scheme val="minor"/>
    </font>
    <font>
      <sz val="11"/>
      <color rgb="FF000000"/>
      <name val="Calibri"/>
      <family val="2"/>
      <scheme val="minor"/>
    </font>
    <font>
      <b/>
      <i/>
      <sz val="10"/>
      <color theme="1"/>
      <name val="Calibri"/>
      <family val="2"/>
      <scheme val="minor"/>
    </font>
    <font>
      <i/>
      <sz val="10"/>
      <color theme="1"/>
      <name val="Calibri"/>
      <family val="2"/>
      <scheme val="minor"/>
    </font>
    <font>
      <b/>
      <sz val="12"/>
      <color rgb="FFFF0000"/>
      <name val="Calibri"/>
      <family val="2"/>
      <scheme val="minor"/>
    </font>
    <font>
      <sz val="9"/>
      <color theme="1"/>
      <name val="Calibri"/>
      <family val="2"/>
      <scheme val="minor"/>
    </font>
    <font>
      <sz val="8"/>
      <name val="Calibri"/>
      <family val="2"/>
      <scheme val="minor"/>
    </font>
    <font>
      <b/>
      <i/>
      <sz val="11"/>
      <color rgb="FF000000"/>
      <name val="Calibri"/>
      <family val="2"/>
      <scheme val="minor"/>
    </font>
    <font>
      <b/>
      <i/>
      <sz val="11"/>
      <name val="Calibri"/>
      <family val="2"/>
      <scheme val="minor"/>
    </font>
    <font>
      <b/>
      <i/>
      <sz val="9"/>
      <color theme="1"/>
      <name val="Calibri"/>
      <family val="2"/>
      <scheme val="minor"/>
    </font>
  </fonts>
  <fills count="16">
    <fill>
      <patternFill patternType="none"/>
    </fill>
    <fill>
      <patternFill patternType="gray125"/>
    </fill>
    <fill>
      <patternFill patternType="solid">
        <fgColor rgb="FFFFFF00"/>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7" tint="0.39997558519241921"/>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rgb="FFFFCCFF"/>
        <bgColor indexed="64"/>
      </patternFill>
    </fill>
    <fill>
      <patternFill patternType="solid">
        <fgColor rgb="FFD8F1F4"/>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rgb="FFFFFFCC"/>
        <bgColor indexed="64"/>
      </patternFill>
    </fill>
    <fill>
      <patternFill patternType="solid">
        <fgColor theme="6" tint="0.59999389629810485"/>
        <bgColor indexed="64"/>
      </patternFill>
    </fill>
    <fill>
      <patternFill patternType="solid">
        <fgColor rgb="FF92D050"/>
        <bgColor indexed="64"/>
      </patternFill>
    </fill>
  </fills>
  <borders count="58">
    <border>
      <left/>
      <right/>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indexed="64"/>
      </right>
      <top style="thin">
        <color indexed="64"/>
      </top>
      <bottom style="medium">
        <color indexed="64"/>
      </bottom>
      <diagonal/>
    </border>
    <border>
      <left style="thin">
        <color auto="1"/>
      </left>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diagonal/>
    </border>
    <border>
      <left/>
      <right style="thin">
        <color auto="1"/>
      </right>
      <top style="medium">
        <color auto="1"/>
      </top>
      <bottom/>
      <diagonal/>
    </border>
    <border>
      <left/>
      <right style="medium">
        <color indexed="64"/>
      </right>
      <top style="medium">
        <color indexed="64"/>
      </top>
      <bottom style="thin">
        <color auto="1"/>
      </bottom>
      <diagonal/>
    </border>
    <border>
      <left style="medium">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indexed="64"/>
      </left>
      <right/>
      <top style="thin">
        <color indexed="64"/>
      </top>
      <bottom/>
      <diagonal/>
    </border>
    <border>
      <left/>
      <right style="thin">
        <color auto="1"/>
      </right>
      <top style="thin">
        <color auto="1"/>
      </top>
      <bottom/>
      <diagonal/>
    </border>
    <border>
      <left style="medium">
        <color auto="1"/>
      </left>
      <right style="thin">
        <color auto="1"/>
      </right>
      <top/>
      <bottom style="thin">
        <color auto="1"/>
      </bottom>
      <diagonal/>
    </border>
    <border>
      <left style="medium">
        <color auto="1"/>
      </left>
      <right style="thin">
        <color auto="1"/>
      </right>
      <top style="thin">
        <color auto="1"/>
      </top>
      <bottom style="thin">
        <color auto="1"/>
      </bottom>
      <diagonal/>
    </border>
    <border>
      <left/>
      <right style="medium">
        <color auto="1"/>
      </right>
      <top style="thin">
        <color auto="1"/>
      </top>
      <bottom style="medium">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medium">
        <color indexed="64"/>
      </right>
      <top/>
      <bottom style="thin">
        <color auto="1"/>
      </bottom>
      <diagonal/>
    </border>
    <border>
      <left style="medium">
        <color auto="1"/>
      </left>
      <right style="thin">
        <color auto="1"/>
      </right>
      <top/>
      <bottom/>
      <diagonal/>
    </border>
    <border>
      <left/>
      <right style="thin">
        <color auto="1"/>
      </right>
      <top style="thin">
        <color auto="1"/>
      </top>
      <bottom style="medium">
        <color indexed="64"/>
      </bottom>
      <diagonal/>
    </border>
    <border>
      <left/>
      <right/>
      <top style="thin">
        <color auto="1"/>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top style="medium">
        <color indexed="64"/>
      </top>
      <bottom style="thin">
        <color auto="1"/>
      </bottom>
      <diagonal/>
    </border>
    <border>
      <left/>
      <right style="thin">
        <color indexed="64"/>
      </right>
      <top style="medium">
        <color indexed="64"/>
      </top>
      <bottom style="thin">
        <color auto="1"/>
      </bottom>
      <diagonal/>
    </border>
    <border>
      <left style="thin">
        <color auto="1"/>
      </left>
      <right/>
      <top style="medium">
        <color auto="1"/>
      </top>
      <bottom/>
      <diagonal/>
    </border>
    <border>
      <left style="thin">
        <color auto="1"/>
      </left>
      <right style="thin">
        <color indexed="64"/>
      </right>
      <top style="medium">
        <color auto="1"/>
      </top>
      <bottom/>
      <diagonal/>
    </border>
    <border>
      <left/>
      <right/>
      <top/>
      <bottom style="thin">
        <color auto="1"/>
      </bottom>
      <diagonal/>
    </border>
    <border>
      <left style="thin">
        <color auto="1"/>
      </left>
      <right/>
      <top style="thin">
        <color auto="1"/>
      </top>
      <bottom/>
      <diagonal/>
    </border>
    <border>
      <left style="thin">
        <color auto="1"/>
      </left>
      <right style="medium">
        <color auto="1"/>
      </right>
      <top style="thin">
        <color auto="1"/>
      </top>
      <bottom/>
      <diagonal/>
    </border>
    <border>
      <left style="thin">
        <color auto="1"/>
      </left>
      <right style="thin">
        <color auto="1"/>
      </right>
      <top/>
      <bottom style="medium">
        <color indexed="64"/>
      </bottom>
      <diagonal/>
    </border>
    <border>
      <left style="thin">
        <color auto="1"/>
      </left>
      <right style="medium">
        <color auto="1"/>
      </right>
      <top/>
      <bottom/>
      <diagonal/>
    </border>
    <border>
      <left style="medium">
        <color indexed="64"/>
      </left>
      <right style="thin">
        <color auto="1"/>
      </right>
      <top style="medium">
        <color indexed="64"/>
      </top>
      <bottom/>
      <diagonal/>
    </border>
    <border>
      <left style="thin">
        <color auto="1"/>
      </left>
      <right style="medium">
        <color indexed="64"/>
      </right>
      <top style="medium">
        <color indexed="64"/>
      </top>
      <bottom/>
      <diagonal/>
    </border>
    <border>
      <left/>
      <right style="medium">
        <color indexed="64"/>
      </right>
      <top/>
      <bottom style="thin">
        <color auto="1"/>
      </bottom>
      <diagonal/>
    </border>
    <border>
      <left/>
      <right/>
      <top style="thin">
        <color auto="1"/>
      </top>
      <bottom/>
      <diagonal/>
    </border>
    <border>
      <left/>
      <right style="medium">
        <color auto="1"/>
      </right>
      <top style="thin">
        <color auto="1"/>
      </top>
      <bottom/>
      <diagonal/>
    </border>
    <border>
      <left style="thin">
        <color auto="1"/>
      </left>
      <right style="medium">
        <color indexed="64"/>
      </right>
      <top/>
      <bottom style="medium">
        <color indexed="64"/>
      </bottom>
      <diagonal/>
    </border>
    <border>
      <left style="medium">
        <color auto="1"/>
      </left>
      <right/>
      <top/>
      <bottom/>
      <diagonal/>
    </border>
    <border>
      <left/>
      <right/>
      <top style="medium">
        <color indexed="64"/>
      </top>
      <bottom/>
      <diagonal/>
    </border>
  </borders>
  <cellStyleXfs count="1">
    <xf numFmtId="0" fontId="0" fillId="0" borderId="0"/>
  </cellStyleXfs>
  <cellXfs count="311">
    <xf numFmtId="0" fontId="0" fillId="0" borderId="0" xfId="0"/>
    <xf numFmtId="0" fontId="6" fillId="4" borderId="2"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3" fillId="0" borderId="0" xfId="0" applyFont="1" applyAlignment="1">
      <alignment horizontal="center" vertical="center"/>
    </xf>
    <xf numFmtId="0" fontId="8" fillId="4" borderId="17" xfId="0" applyFont="1" applyFill="1" applyBorder="1" applyAlignment="1">
      <alignment horizontal="center" vertical="center"/>
    </xf>
    <xf numFmtId="0" fontId="6" fillId="4" borderId="25" xfId="0" applyFont="1" applyFill="1" applyBorder="1" applyAlignment="1">
      <alignment horizontal="center" vertical="center"/>
    </xf>
    <xf numFmtId="0" fontId="6" fillId="4" borderId="26" xfId="0" applyFont="1" applyFill="1" applyBorder="1" applyAlignment="1">
      <alignment horizontal="center" vertical="center"/>
    </xf>
    <xf numFmtId="0" fontId="6" fillId="5" borderId="26" xfId="0" applyFont="1" applyFill="1" applyBorder="1" applyAlignment="1">
      <alignment horizontal="center" vertical="center" wrapText="1"/>
    </xf>
    <xf numFmtId="0" fontId="6" fillId="5" borderId="17" xfId="0" applyFont="1" applyFill="1" applyBorder="1" applyAlignment="1">
      <alignment horizontal="center" vertical="center"/>
    </xf>
    <xf numFmtId="0" fontId="6" fillId="4" borderId="27" xfId="0" applyFont="1" applyFill="1" applyBorder="1" applyAlignment="1">
      <alignment horizontal="center" vertical="center"/>
    </xf>
    <xf numFmtId="0" fontId="6" fillId="4" borderId="18" xfId="0" applyFont="1" applyFill="1" applyBorder="1" applyAlignment="1">
      <alignment horizontal="center" vertical="center"/>
    </xf>
    <xf numFmtId="0" fontId="3" fillId="4" borderId="5" xfId="0" applyFont="1" applyFill="1" applyBorder="1" applyAlignment="1">
      <alignment horizontal="center" vertical="center"/>
    </xf>
    <xf numFmtId="0" fontId="0" fillId="4" borderId="6" xfId="0" applyFill="1" applyBorder="1" applyAlignment="1">
      <alignment horizontal="center" vertical="center"/>
    </xf>
    <xf numFmtId="0" fontId="10" fillId="4" borderId="6" xfId="0" applyFont="1" applyFill="1" applyBorder="1" applyAlignment="1">
      <alignment horizontal="center" vertical="center" wrapText="1"/>
    </xf>
    <xf numFmtId="0" fontId="11" fillId="4" borderId="6" xfId="0" applyFont="1" applyFill="1" applyBorder="1" applyAlignment="1" applyProtection="1">
      <alignment horizontal="center" vertical="center" wrapText="1"/>
      <protection locked="0"/>
    </xf>
    <xf numFmtId="0" fontId="3" fillId="0" borderId="27" xfId="0" applyFont="1" applyBorder="1" applyAlignment="1">
      <alignment horizontal="center" vertical="center"/>
    </xf>
    <xf numFmtId="0" fontId="12" fillId="6" borderId="18" xfId="0" applyFont="1" applyFill="1" applyBorder="1" applyAlignment="1" applyProtection="1">
      <alignment horizontal="center" vertical="center" wrapText="1"/>
      <protection locked="0"/>
    </xf>
    <xf numFmtId="0" fontId="3" fillId="0" borderId="28" xfId="0" applyFont="1" applyBorder="1" applyAlignment="1">
      <alignment horizontal="center" vertical="center"/>
    </xf>
    <xf numFmtId="0" fontId="12" fillId="6" borderId="17" xfId="0" applyFont="1" applyFill="1" applyBorder="1" applyAlignment="1">
      <alignment horizontal="center" vertical="center" wrapText="1"/>
    </xf>
    <xf numFmtId="0" fontId="0" fillId="6" borderId="17" xfId="0" applyFill="1" applyBorder="1" applyAlignment="1">
      <alignment horizontal="center" vertical="center" wrapText="1"/>
    </xf>
    <xf numFmtId="0" fontId="0" fillId="6" borderId="6" xfId="0" applyFill="1" applyBorder="1" applyAlignment="1">
      <alignment horizontal="center" vertical="center" wrapText="1"/>
    </xf>
    <xf numFmtId="0" fontId="0" fillId="7" borderId="2" xfId="0" applyFill="1" applyBorder="1" applyAlignment="1">
      <alignment horizontal="center" vertical="center" wrapText="1"/>
    </xf>
    <xf numFmtId="0" fontId="12" fillId="7" borderId="2" xfId="0" applyFont="1" applyFill="1" applyBorder="1" applyAlignment="1">
      <alignment horizontal="center" vertical="center" wrapText="1"/>
    </xf>
    <xf numFmtId="0" fontId="3" fillId="7" borderId="17" xfId="0" applyFont="1" applyFill="1" applyBorder="1" applyAlignment="1">
      <alignment horizontal="center" vertical="center"/>
    </xf>
    <xf numFmtId="0" fontId="0" fillId="7" borderId="17" xfId="0" applyFill="1" applyBorder="1" applyAlignment="1">
      <alignment horizontal="center" vertical="center" wrapText="1"/>
    </xf>
    <xf numFmtId="0" fontId="12" fillId="7" borderId="17" xfId="0" applyFont="1" applyFill="1" applyBorder="1" applyAlignment="1">
      <alignment horizontal="center" vertical="center" wrapText="1"/>
    </xf>
    <xf numFmtId="0" fontId="3" fillId="8" borderId="17" xfId="0" applyFont="1" applyFill="1" applyBorder="1" applyAlignment="1">
      <alignment horizontal="center" vertical="center"/>
    </xf>
    <xf numFmtId="0" fontId="0" fillId="8" borderId="17" xfId="0" applyFill="1" applyBorder="1" applyAlignment="1">
      <alignment horizontal="center" vertical="center" wrapText="1"/>
    </xf>
    <xf numFmtId="0" fontId="0" fillId="9" borderId="17" xfId="0" applyFill="1" applyBorder="1" applyAlignment="1">
      <alignment horizontal="center" vertical="center" wrapText="1"/>
    </xf>
    <xf numFmtId="0" fontId="0" fillId="10" borderId="17" xfId="0" applyFill="1" applyBorder="1" applyAlignment="1">
      <alignment horizontal="center" vertical="center" wrapText="1"/>
    </xf>
    <xf numFmtId="0" fontId="0" fillId="10" borderId="22" xfId="0" applyFill="1" applyBorder="1" applyAlignment="1">
      <alignment horizontal="center" vertical="center" wrapText="1"/>
    </xf>
    <xf numFmtId="0" fontId="0" fillId="12" borderId="18" xfId="0" applyFill="1" applyBorder="1" applyAlignment="1">
      <alignment horizontal="center" vertical="center" wrapText="1"/>
    </xf>
    <xf numFmtId="0" fontId="0" fillId="12" borderId="17" xfId="0" applyFill="1" applyBorder="1" applyAlignment="1">
      <alignment horizontal="center" vertical="center" wrapText="1"/>
    </xf>
    <xf numFmtId="0" fontId="3" fillId="0" borderId="34" xfId="0" applyFont="1" applyBorder="1" applyAlignment="1">
      <alignment horizontal="center" vertical="center"/>
    </xf>
    <xf numFmtId="0" fontId="0" fillId="12" borderId="22" xfId="0" applyFill="1" applyBorder="1" applyAlignment="1">
      <alignment horizontal="center" vertical="center" wrapText="1"/>
    </xf>
    <xf numFmtId="0" fontId="0" fillId="13" borderId="18" xfId="0" applyFill="1" applyBorder="1" applyAlignment="1">
      <alignment horizontal="center" vertical="center" wrapText="1"/>
    </xf>
    <xf numFmtId="0" fontId="0" fillId="13" borderId="17" xfId="0" applyFill="1" applyBorder="1" applyAlignment="1">
      <alignment horizontal="center" vertical="center" wrapText="1"/>
    </xf>
    <xf numFmtId="0" fontId="0" fillId="13" borderId="6" xfId="0" applyFill="1" applyBorder="1" applyAlignment="1">
      <alignment horizontal="center" vertical="center" wrapText="1"/>
    </xf>
    <xf numFmtId="0" fontId="0" fillId="0" borderId="0" xfId="0" applyAlignment="1">
      <alignment horizontal="center" vertical="center"/>
    </xf>
    <xf numFmtId="0" fontId="3" fillId="0" borderId="0" xfId="0" applyFont="1" applyAlignment="1">
      <alignment horizontal="center" vertical="center" wrapText="1"/>
    </xf>
    <xf numFmtId="0" fontId="0" fillId="0" borderId="0" xfId="0" applyAlignment="1">
      <alignment horizontal="center" vertical="center" wrapText="1"/>
    </xf>
    <xf numFmtId="0" fontId="6" fillId="4" borderId="1" xfId="0" applyFont="1" applyFill="1" applyBorder="1" applyAlignment="1">
      <alignment horizontal="center" vertical="center"/>
    </xf>
    <xf numFmtId="0" fontId="6" fillId="4" borderId="2" xfId="0" applyFont="1" applyFill="1" applyBorder="1" applyAlignment="1">
      <alignment horizontal="center" vertical="center"/>
    </xf>
    <xf numFmtId="0" fontId="6" fillId="4" borderId="28" xfId="0" applyFont="1" applyFill="1" applyBorder="1" applyAlignment="1">
      <alignment horizontal="center" vertical="center"/>
    </xf>
    <xf numFmtId="0" fontId="8" fillId="4" borderId="17" xfId="0" applyFont="1" applyFill="1" applyBorder="1" applyAlignment="1">
      <alignment horizontal="right" vertical="center"/>
    </xf>
    <xf numFmtId="164" fontId="17" fillId="4" borderId="17" xfId="0" applyNumberFormat="1" applyFont="1" applyFill="1" applyBorder="1" applyAlignment="1">
      <alignment horizontal="center" vertical="center" wrapText="1"/>
    </xf>
    <xf numFmtId="164" fontId="17" fillId="4" borderId="23" xfId="0" applyNumberFormat="1" applyFont="1" applyFill="1" applyBorder="1" applyAlignment="1">
      <alignment horizontal="center" vertical="center" wrapText="1"/>
    </xf>
    <xf numFmtId="164" fontId="17" fillId="4" borderId="31" xfId="0" applyNumberFormat="1" applyFont="1" applyFill="1" applyBorder="1" applyAlignment="1">
      <alignment horizontal="center" vertical="center" wrapText="1"/>
    </xf>
    <xf numFmtId="0" fontId="0" fillId="4" borderId="31" xfId="0" applyFill="1" applyBorder="1"/>
    <xf numFmtId="0" fontId="0" fillId="4" borderId="17" xfId="0" applyFill="1" applyBorder="1"/>
    <xf numFmtId="0" fontId="19" fillId="4" borderId="6" xfId="0" applyFont="1" applyFill="1" applyBorder="1" applyAlignment="1" applyProtection="1">
      <alignment horizontal="center" vertical="center" wrapText="1"/>
      <protection locked="0"/>
    </xf>
    <xf numFmtId="0" fontId="0" fillId="4" borderId="35" xfId="0" applyFill="1" applyBorder="1"/>
    <xf numFmtId="0" fontId="0" fillId="4" borderId="6" xfId="0" applyFill="1" applyBorder="1"/>
    <xf numFmtId="0" fontId="3" fillId="0" borderId="1" xfId="0" applyFont="1" applyBorder="1" applyAlignment="1">
      <alignment horizontal="center" vertical="center"/>
    </xf>
    <xf numFmtId="0" fontId="3" fillId="6" borderId="2" xfId="0" applyFont="1" applyFill="1" applyBorder="1" applyAlignment="1">
      <alignment horizontal="center" vertical="center"/>
    </xf>
    <xf numFmtId="0" fontId="0" fillId="6" borderId="2" xfId="0" applyFill="1" applyBorder="1" applyAlignment="1">
      <alignment horizontal="center" vertical="center" wrapText="1"/>
    </xf>
    <xf numFmtId="0" fontId="0" fillId="6" borderId="2" xfId="0" applyFill="1" applyBorder="1" applyAlignment="1">
      <alignment horizontal="center" vertical="top"/>
    </xf>
    <xf numFmtId="0" fontId="0" fillId="6" borderId="42" xfId="0" applyFill="1" applyBorder="1" applyAlignment="1">
      <alignment horizontal="center" vertical="center" wrapText="1"/>
    </xf>
    <xf numFmtId="0" fontId="0" fillId="6" borderId="17" xfId="0" applyFill="1" applyBorder="1" applyAlignment="1">
      <alignment horizontal="center" vertical="center"/>
    </xf>
    <xf numFmtId="0" fontId="0" fillId="8" borderId="24" xfId="0" applyFill="1" applyBorder="1" applyAlignment="1">
      <alignment horizontal="center" vertical="center" wrapText="1"/>
    </xf>
    <xf numFmtId="0" fontId="0" fillId="8" borderId="6" xfId="0" applyFill="1" applyBorder="1" applyAlignment="1">
      <alignment horizontal="center" vertical="center" wrapText="1"/>
    </xf>
    <xf numFmtId="0" fontId="0" fillId="12" borderId="32" xfId="0" applyFill="1" applyBorder="1" applyAlignment="1">
      <alignment horizontal="center" vertical="center" wrapText="1"/>
    </xf>
    <xf numFmtId="0" fontId="2" fillId="12" borderId="43" xfId="0" applyFont="1" applyFill="1" applyBorder="1" applyAlignment="1">
      <alignment horizontal="center" vertical="center"/>
    </xf>
    <xf numFmtId="0" fontId="2" fillId="12" borderId="44" xfId="0" applyFont="1" applyFill="1" applyBorder="1" applyAlignment="1">
      <alignment horizontal="center" vertical="center"/>
    </xf>
    <xf numFmtId="0" fontId="0" fillId="13" borderId="24" xfId="0" applyFill="1" applyBorder="1" applyAlignment="1">
      <alignment horizontal="center" vertical="center" wrapText="1"/>
    </xf>
    <xf numFmtId="0" fontId="0" fillId="13" borderId="8" xfId="0" applyFill="1" applyBorder="1" applyAlignment="1">
      <alignment horizontal="center" vertical="center" wrapText="1"/>
    </xf>
    <xf numFmtId="0" fontId="6" fillId="4" borderId="18" xfId="0" applyFont="1" applyFill="1" applyBorder="1" applyAlignment="1">
      <alignment horizontal="center" vertical="center" wrapText="1"/>
    </xf>
    <xf numFmtId="164" fontId="17" fillId="4" borderId="24" xfId="0" applyNumberFormat="1" applyFont="1" applyFill="1" applyBorder="1" applyAlignment="1">
      <alignment horizontal="center" vertical="center" wrapText="1"/>
    </xf>
    <xf numFmtId="0" fontId="6" fillId="4" borderId="28" xfId="0" applyFont="1" applyFill="1" applyBorder="1" applyAlignment="1">
      <alignment vertical="center"/>
    </xf>
    <xf numFmtId="0" fontId="6" fillId="4" borderId="17" xfId="0" applyFont="1" applyFill="1" applyBorder="1" applyAlignment="1">
      <alignment vertical="center"/>
    </xf>
    <xf numFmtId="0" fontId="6" fillId="4" borderId="23" xfId="0" applyFont="1" applyFill="1" applyBorder="1" applyAlignment="1">
      <alignment vertical="center"/>
    </xf>
    <xf numFmtId="0" fontId="6" fillId="4" borderId="24" xfId="0" applyFont="1" applyFill="1" applyBorder="1" applyAlignment="1">
      <alignment vertical="center"/>
    </xf>
    <xf numFmtId="0" fontId="3" fillId="4" borderId="21" xfId="0" applyFont="1" applyFill="1" applyBorder="1" applyAlignment="1">
      <alignment horizontal="center" vertical="center"/>
    </xf>
    <xf numFmtId="0" fontId="0" fillId="4" borderId="22" xfId="0" applyFill="1" applyBorder="1" applyAlignment="1">
      <alignment horizontal="center" vertical="center"/>
    </xf>
    <xf numFmtId="0" fontId="10" fillId="4" borderId="22" xfId="0" applyFont="1" applyFill="1" applyBorder="1" applyAlignment="1">
      <alignment horizontal="center" vertical="center" wrapText="1"/>
    </xf>
    <xf numFmtId="0" fontId="19" fillId="4" borderId="22" xfId="0" applyFont="1" applyFill="1" applyBorder="1" applyAlignment="1" applyProtection="1">
      <alignment horizontal="center" vertical="center" wrapText="1"/>
      <protection locked="0"/>
    </xf>
    <xf numFmtId="0" fontId="19" fillId="4" borderId="46" xfId="0" applyFont="1" applyFill="1" applyBorder="1" applyAlignment="1" applyProtection="1">
      <alignment horizontal="center" vertical="center" wrapText="1"/>
      <protection locked="0"/>
    </xf>
    <xf numFmtId="0" fontId="19" fillId="4" borderId="47" xfId="0" applyFont="1" applyFill="1" applyBorder="1" applyAlignment="1" applyProtection="1">
      <alignment horizontal="center" vertical="center" wrapText="1"/>
      <protection locked="0"/>
    </xf>
    <xf numFmtId="0" fontId="12" fillId="6" borderId="2" xfId="0" applyFont="1" applyFill="1" applyBorder="1" applyAlignment="1">
      <alignment horizontal="center" vertical="center" wrapText="1"/>
    </xf>
    <xf numFmtId="0" fontId="12" fillId="6" borderId="3" xfId="0" applyFont="1" applyFill="1" applyBorder="1" applyAlignment="1">
      <alignment horizontal="center" vertical="center" wrapText="1"/>
    </xf>
    <xf numFmtId="0" fontId="12" fillId="6" borderId="4" xfId="0" applyFont="1" applyFill="1" applyBorder="1" applyAlignment="1">
      <alignment horizontal="center" vertical="center" wrapText="1"/>
    </xf>
    <xf numFmtId="0" fontId="12" fillId="6" borderId="23" xfId="0" applyFont="1" applyFill="1" applyBorder="1" applyAlignment="1">
      <alignment horizontal="center" vertical="center" wrapText="1"/>
    </xf>
    <xf numFmtId="0" fontId="12" fillId="6" borderId="24" xfId="0" applyFont="1" applyFill="1" applyBorder="1" applyAlignment="1">
      <alignment horizontal="center" vertical="center" wrapText="1"/>
    </xf>
    <xf numFmtId="0" fontId="0" fillId="7" borderId="24" xfId="0" applyFill="1" applyBorder="1" applyAlignment="1">
      <alignment horizontal="center" vertical="center" wrapText="1"/>
    </xf>
    <xf numFmtId="0" fontId="0" fillId="8" borderId="23" xfId="0" applyFill="1" applyBorder="1" applyAlignment="1">
      <alignment horizontal="center" vertical="center" wrapText="1"/>
    </xf>
    <xf numFmtId="0" fontId="0" fillId="9" borderId="24" xfId="0" applyFill="1" applyBorder="1" applyAlignment="1">
      <alignment horizontal="center" vertical="center" wrapText="1"/>
    </xf>
    <xf numFmtId="0" fontId="0" fillId="10" borderId="24" xfId="0" applyFill="1" applyBorder="1" applyAlignment="1">
      <alignment horizontal="center" vertical="center" wrapText="1"/>
    </xf>
    <xf numFmtId="0" fontId="0" fillId="10" borderId="23" xfId="0" applyFill="1" applyBorder="1" applyAlignment="1">
      <alignment horizontal="center" vertical="center" wrapText="1"/>
    </xf>
    <xf numFmtId="0" fontId="0" fillId="10" borderId="6" xfId="0" applyFill="1" applyBorder="1" applyAlignment="1">
      <alignment horizontal="center" vertical="center" wrapText="1"/>
    </xf>
    <xf numFmtId="0" fontId="0" fillId="10" borderId="7" xfId="0" applyFill="1" applyBorder="1" applyAlignment="1">
      <alignment horizontal="center" vertical="center" wrapText="1"/>
    </xf>
    <xf numFmtId="0" fontId="0" fillId="10" borderId="8" xfId="0" applyFill="1" applyBorder="1" applyAlignment="1">
      <alignment horizontal="center" vertical="center" wrapText="1"/>
    </xf>
    <xf numFmtId="0" fontId="3" fillId="0" borderId="21" xfId="0" applyFont="1" applyBorder="1" applyAlignment="1">
      <alignment horizontal="center" vertical="center"/>
    </xf>
    <xf numFmtId="0" fontId="3" fillId="12" borderId="22" xfId="0" applyFont="1" applyFill="1" applyBorder="1" applyAlignment="1">
      <alignment horizontal="center" vertical="center"/>
    </xf>
    <xf numFmtId="0" fontId="0" fillId="12" borderId="46" xfId="0" applyFill="1" applyBorder="1" applyAlignment="1">
      <alignment horizontal="center" vertical="center" wrapText="1"/>
    </xf>
    <xf numFmtId="0" fontId="0" fillId="12" borderId="47" xfId="0" applyFill="1" applyBorder="1" applyAlignment="1">
      <alignment horizontal="center" vertical="center" wrapText="1"/>
    </xf>
    <xf numFmtId="0" fontId="0" fillId="13" borderId="33" xfId="0" applyFill="1" applyBorder="1" applyAlignment="1">
      <alignment horizontal="center" vertical="center" wrapText="1"/>
    </xf>
    <xf numFmtId="0" fontId="0" fillId="0" borderId="0" xfId="0" applyAlignment="1">
      <alignment vertical="center" wrapText="1"/>
    </xf>
    <xf numFmtId="17" fontId="0" fillId="10" borderId="24" xfId="0" applyNumberFormat="1" applyFill="1" applyBorder="1" applyAlignment="1">
      <alignment horizontal="center" vertical="center" wrapText="1"/>
    </xf>
    <xf numFmtId="0" fontId="1" fillId="12" borderId="2" xfId="0" applyFont="1" applyFill="1" applyBorder="1" applyAlignment="1">
      <alignment horizontal="center" vertical="center" wrapText="1"/>
    </xf>
    <xf numFmtId="0" fontId="2" fillId="12" borderId="4" xfId="0" applyFont="1" applyFill="1" applyBorder="1" applyAlignment="1">
      <alignment horizontal="center" vertical="center"/>
    </xf>
    <xf numFmtId="0" fontId="3" fillId="0" borderId="5" xfId="0" applyFont="1" applyBorder="1" applyAlignment="1">
      <alignment horizontal="center" vertical="center"/>
    </xf>
    <xf numFmtId="0" fontId="7" fillId="14" borderId="2" xfId="0" applyFont="1" applyFill="1" applyBorder="1" applyAlignment="1">
      <alignment horizontal="center" vertical="center" wrapText="1"/>
    </xf>
    <xf numFmtId="0" fontId="6" fillId="5" borderId="17" xfId="0" applyFont="1" applyFill="1" applyBorder="1" applyAlignment="1">
      <alignment horizontal="center" vertical="center" wrapText="1"/>
    </xf>
    <xf numFmtId="0" fontId="18" fillId="5" borderId="17" xfId="0" applyFont="1" applyFill="1" applyBorder="1" applyAlignment="1">
      <alignment horizontal="center" vertical="center" wrapText="1"/>
    </xf>
    <xf numFmtId="0" fontId="18" fillId="5" borderId="24" xfId="0" applyFont="1" applyFill="1" applyBorder="1" applyAlignment="1">
      <alignment horizontal="center" vertical="center" wrapText="1"/>
    </xf>
    <xf numFmtId="0" fontId="19" fillId="4" borderId="8" xfId="0" applyFont="1" applyFill="1" applyBorder="1" applyAlignment="1" applyProtection="1">
      <alignment horizontal="center" vertical="center" wrapText="1"/>
      <protection locked="0"/>
    </xf>
    <xf numFmtId="0" fontId="12" fillId="6" borderId="18" xfId="0" applyFont="1" applyFill="1" applyBorder="1" applyAlignment="1">
      <alignment horizontal="center" vertical="center" wrapText="1"/>
    </xf>
    <xf numFmtId="0" fontId="0" fillId="6" borderId="24" xfId="0" applyFill="1" applyBorder="1" applyAlignment="1">
      <alignment horizontal="center" vertical="center" wrapText="1"/>
    </xf>
    <xf numFmtId="0" fontId="0" fillId="0" borderId="0" xfId="0" applyAlignment="1">
      <alignment horizontal="left" vertical="top"/>
    </xf>
    <xf numFmtId="0" fontId="3" fillId="0" borderId="15" xfId="0" applyFont="1" applyBorder="1" applyAlignment="1">
      <alignment horizontal="center" vertical="center"/>
    </xf>
    <xf numFmtId="0" fontId="0" fillId="12" borderId="2" xfId="0" applyFill="1" applyBorder="1" applyAlignment="1">
      <alignment horizontal="center" vertical="center" wrapText="1"/>
    </xf>
    <xf numFmtId="0" fontId="0" fillId="13" borderId="2" xfId="0" applyFill="1" applyBorder="1" applyAlignment="1">
      <alignment horizontal="center" vertical="center" wrapText="1"/>
    </xf>
    <xf numFmtId="164" fontId="7" fillId="4" borderId="18" xfId="0" applyNumberFormat="1" applyFont="1" applyFill="1" applyBorder="1" applyAlignment="1">
      <alignment horizontal="center" vertical="center" wrapText="1"/>
    </xf>
    <xf numFmtId="164" fontId="7" fillId="4" borderId="17" xfId="0" applyNumberFormat="1" applyFont="1" applyFill="1" applyBorder="1" applyAlignment="1">
      <alignment horizontal="center" vertical="center" wrapText="1"/>
    </xf>
    <xf numFmtId="0" fontId="23" fillId="4" borderId="4" xfId="0" applyFont="1" applyFill="1" applyBorder="1" applyAlignment="1">
      <alignment horizontal="center" vertical="center" wrapText="1"/>
    </xf>
    <xf numFmtId="0" fontId="7" fillId="4" borderId="18" xfId="0" applyFont="1" applyFill="1" applyBorder="1" applyAlignment="1">
      <alignment horizontal="center" vertical="center" wrapText="1"/>
    </xf>
    <xf numFmtId="0" fontId="7" fillId="4" borderId="33" xfId="0" applyFont="1" applyFill="1" applyBorder="1" applyAlignment="1">
      <alignment horizontal="center" vertical="center" wrapText="1"/>
    </xf>
    <xf numFmtId="0" fontId="7" fillId="4" borderId="42" xfId="0" applyFont="1" applyFill="1" applyBorder="1" applyAlignment="1">
      <alignment horizontal="center" vertical="center" wrapText="1"/>
    </xf>
    <xf numFmtId="0" fontId="24" fillId="4" borderId="17" xfId="0" applyFont="1" applyFill="1" applyBorder="1" applyAlignment="1">
      <alignment horizontal="center" vertical="center"/>
    </xf>
    <xf numFmtId="164" fontId="7" fillId="4" borderId="24" xfId="0" applyNumberFormat="1" applyFont="1" applyFill="1" applyBorder="1" applyAlignment="1">
      <alignment horizontal="center" vertical="center" wrapText="1"/>
    </xf>
    <xf numFmtId="0" fontId="0" fillId="12" borderId="24" xfId="0" applyFill="1" applyBorder="1" applyAlignment="1">
      <alignment horizontal="center" vertical="center" wrapText="1"/>
    </xf>
    <xf numFmtId="0" fontId="0" fillId="12" borderId="6" xfId="0" applyFill="1" applyBorder="1" applyAlignment="1">
      <alignment horizontal="center" vertical="center" wrapText="1"/>
    </xf>
    <xf numFmtId="0" fontId="0" fillId="8" borderId="17" xfId="0" applyFill="1" applyBorder="1" applyAlignment="1">
      <alignment horizontal="center" vertical="top" wrapText="1"/>
    </xf>
    <xf numFmtId="0" fontId="0" fillId="13" borderId="4" xfId="0" applyFill="1" applyBorder="1" applyAlignment="1">
      <alignment horizontal="center" vertical="center" wrapText="1"/>
    </xf>
    <xf numFmtId="0" fontId="22" fillId="4" borderId="4" xfId="0" applyFont="1" applyFill="1" applyBorder="1" applyAlignment="1">
      <alignment horizontal="center" vertical="center" wrapText="1"/>
    </xf>
    <xf numFmtId="0" fontId="10" fillId="4" borderId="47" xfId="0" applyFont="1" applyFill="1" applyBorder="1" applyAlignment="1">
      <alignment horizontal="center" vertical="center" wrapText="1"/>
    </xf>
    <xf numFmtId="164" fontId="0" fillId="0" borderId="0" xfId="0" applyNumberFormat="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6" fillId="4" borderId="17" xfId="0" applyFont="1" applyFill="1" applyBorder="1" applyAlignment="1">
      <alignment horizontal="center" vertical="center"/>
    </xf>
    <xf numFmtId="164" fontId="24" fillId="4" borderId="17" xfId="0" applyNumberFormat="1" applyFont="1" applyFill="1" applyBorder="1" applyAlignment="1">
      <alignment horizontal="center" vertical="center"/>
    </xf>
    <xf numFmtId="0" fontId="7" fillId="4" borderId="4" xfId="0" applyFont="1" applyFill="1" applyBorder="1" applyAlignment="1">
      <alignment horizontal="center" vertical="center" wrapText="1"/>
    </xf>
    <xf numFmtId="0" fontId="0" fillId="4" borderId="24" xfId="0" applyFill="1" applyBorder="1"/>
    <xf numFmtId="0" fontId="0" fillId="4" borderId="8" xfId="0" applyFill="1" applyBorder="1"/>
    <xf numFmtId="0" fontId="0" fillId="6" borderId="4" xfId="0" applyFill="1" applyBorder="1" applyAlignment="1">
      <alignment horizontal="center" vertical="top"/>
    </xf>
    <xf numFmtId="0" fontId="0" fillId="6" borderId="24" xfId="0" applyFill="1" applyBorder="1" applyAlignment="1">
      <alignment horizontal="center" vertical="center"/>
    </xf>
    <xf numFmtId="0" fontId="0" fillId="8" borderId="8" xfId="0" applyFill="1" applyBorder="1" applyAlignment="1">
      <alignment horizontal="center" vertical="center" wrapText="1"/>
    </xf>
    <xf numFmtId="0" fontId="2" fillId="12" borderId="51" xfId="0" applyFont="1" applyFill="1" applyBorder="1" applyAlignment="1">
      <alignment horizontal="center" vertical="center"/>
    </xf>
    <xf numFmtId="0" fontId="9" fillId="5" borderId="24" xfId="0" applyFont="1" applyFill="1" applyBorder="1" applyAlignment="1">
      <alignment horizontal="center" vertical="center" wrapText="1"/>
    </xf>
    <xf numFmtId="0" fontId="11" fillId="4" borderId="8" xfId="0" applyFont="1" applyFill="1" applyBorder="1" applyAlignment="1" applyProtection="1">
      <alignment horizontal="center" vertical="center" wrapText="1"/>
      <protection locked="0"/>
    </xf>
    <xf numFmtId="0" fontId="12" fillId="6" borderId="4" xfId="0" applyFont="1" applyFill="1" applyBorder="1" applyAlignment="1" applyProtection="1">
      <alignment horizontal="center" vertical="center" wrapText="1"/>
      <protection locked="0"/>
    </xf>
    <xf numFmtId="0" fontId="0" fillId="6" borderId="8" xfId="0" applyFill="1" applyBorder="1" applyAlignment="1">
      <alignment horizontal="center" vertical="center" wrapText="1"/>
    </xf>
    <xf numFmtId="0" fontId="12" fillId="7" borderId="4" xfId="0" applyFont="1" applyFill="1" applyBorder="1" applyAlignment="1">
      <alignment horizontal="center" vertical="center" wrapText="1"/>
    </xf>
    <xf numFmtId="0" fontId="12" fillId="7" borderId="24" xfId="0" applyFont="1" applyFill="1" applyBorder="1" applyAlignment="1">
      <alignment horizontal="center" vertical="center" wrapText="1"/>
    </xf>
    <xf numFmtId="0" fontId="0" fillId="10" borderId="47" xfId="0" applyFill="1" applyBorder="1" applyAlignment="1">
      <alignment horizontal="center" vertical="center" wrapText="1"/>
    </xf>
    <xf numFmtId="49" fontId="0" fillId="12" borderId="24" xfId="0" applyNumberFormat="1" applyFill="1" applyBorder="1" applyAlignment="1">
      <alignment horizontal="center" vertical="center" wrapText="1"/>
    </xf>
    <xf numFmtId="0" fontId="3" fillId="0" borderId="37" xfId="0" applyFont="1" applyBorder="1" applyAlignment="1">
      <alignment horizontal="center" vertical="center"/>
    </xf>
    <xf numFmtId="0" fontId="3" fillId="0" borderId="56" xfId="0" applyFont="1" applyBorder="1" applyAlignment="1">
      <alignment horizontal="center" vertical="center"/>
    </xf>
    <xf numFmtId="0" fontId="0" fillId="12" borderId="55" xfId="0" applyFill="1" applyBorder="1" applyAlignment="1">
      <alignment horizontal="left" vertical="top" wrapText="1"/>
    </xf>
    <xf numFmtId="0" fontId="0" fillId="12" borderId="24" xfId="0" applyFill="1" applyBorder="1" applyAlignment="1">
      <alignment horizontal="left" vertical="top" wrapText="1"/>
    </xf>
    <xf numFmtId="0" fontId="19" fillId="4" borderId="7" xfId="0" applyFont="1" applyFill="1" applyBorder="1" applyAlignment="1" applyProtection="1">
      <alignment horizontal="center" vertical="center" wrapText="1"/>
      <protection locked="0"/>
    </xf>
    <xf numFmtId="0" fontId="3" fillId="0" borderId="57" xfId="0" applyFont="1" applyBorder="1" applyAlignment="1">
      <alignment horizontal="center" vertical="center"/>
    </xf>
    <xf numFmtId="0" fontId="12" fillId="6" borderId="47" xfId="0" applyFont="1" applyFill="1" applyBorder="1" applyAlignment="1">
      <alignment horizontal="center" vertical="center" wrapText="1"/>
    </xf>
    <xf numFmtId="0" fontId="0" fillId="0" borderId="56" xfId="0" applyBorder="1"/>
    <xf numFmtId="0" fontId="7" fillId="14" borderId="14" xfId="0" applyFont="1" applyFill="1" applyBorder="1" applyAlignment="1">
      <alignment horizontal="center" vertical="center" wrapText="1"/>
    </xf>
    <xf numFmtId="164" fontId="7" fillId="4" borderId="20" xfId="0" applyNumberFormat="1" applyFont="1" applyFill="1" applyBorder="1" applyAlignment="1">
      <alignment horizontal="center" vertical="center" wrapText="1"/>
    </xf>
    <xf numFmtId="0" fontId="12" fillId="6" borderId="52" xfId="0" applyFont="1" applyFill="1" applyBorder="1" applyAlignment="1">
      <alignment horizontal="center" vertical="center" wrapText="1"/>
    </xf>
    <xf numFmtId="0" fontId="12" fillId="6" borderId="20" xfId="0" applyFont="1" applyFill="1" applyBorder="1" applyAlignment="1">
      <alignment horizontal="center" vertical="center" wrapText="1"/>
    </xf>
    <xf numFmtId="0" fontId="0" fillId="6" borderId="20" xfId="0" applyFill="1" applyBorder="1" applyAlignment="1">
      <alignment horizontal="center" vertical="center" wrapText="1"/>
    </xf>
    <xf numFmtId="0" fontId="0" fillId="7" borderId="20" xfId="0" applyFill="1" applyBorder="1" applyAlignment="1">
      <alignment horizontal="center" vertical="center" wrapText="1"/>
    </xf>
    <xf numFmtId="0" fontId="0" fillId="8" borderId="20" xfId="0" applyFill="1" applyBorder="1" applyAlignment="1">
      <alignment horizontal="center" vertical="center" wrapText="1"/>
    </xf>
    <xf numFmtId="0" fontId="0" fillId="9" borderId="20" xfId="0" applyFill="1" applyBorder="1" applyAlignment="1">
      <alignment horizontal="center" vertical="center" wrapText="1"/>
    </xf>
    <xf numFmtId="0" fontId="0" fillId="10" borderId="20" xfId="0" applyFill="1" applyBorder="1" applyAlignment="1">
      <alignment horizontal="center" vertical="center" wrapText="1"/>
    </xf>
    <xf numFmtId="0" fontId="0" fillId="10" borderId="30" xfId="0" applyFill="1" applyBorder="1" applyAlignment="1">
      <alignment horizontal="center" vertical="center" wrapText="1"/>
    </xf>
    <xf numFmtId="0" fontId="0" fillId="10" borderId="29" xfId="0" applyFill="1" applyBorder="1" applyAlignment="1">
      <alignment horizontal="center" vertical="center" wrapText="1"/>
    </xf>
    <xf numFmtId="0" fontId="0" fillId="0" borderId="0" xfId="0" applyAlignment="1">
      <alignment vertical="center"/>
    </xf>
    <xf numFmtId="0" fontId="0" fillId="0" borderId="0" xfId="0" applyAlignment="1">
      <alignment horizontal="left" vertical="center"/>
    </xf>
    <xf numFmtId="0" fontId="0" fillId="0" borderId="0" xfId="0" applyAlignment="1">
      <alignment horizontal="left" vertical="center" wrapText="1"/>
    </xf>
    <xf numFmtId="0" fontId="3" fillId="7" borderId="2" xfId="0" applyFont="1" applyFill="1" applyBorder="1" applyAlignment="1">
      <alignment horizontal="center" vertical="center"/>
    </xf>
    <xf numFmtId="0" fontId="3" fillId="7" borderId="17" xfId="0" applyFont="1" applyFill="1" applyBorder="1" applyAlignment="1">
      <alignment horizontal="center" vertical="center"/>
    </xf>
    <xf numFmtId="0" fontId="3" fillId="12" borderId="1" xfId="0" applyFont="1" applyFill="1" applyBorder="1" applyAlignment="1">
      <alignment horizontal="center" vertical="center"/>
    </xf>
    <xf numFmtId="0" fontId="3" fillId="12" borderId="34" xfId="0" applyFont="1" applyFill="1" applyBorder="1" applyAlignment="1">
      <alignment horizontal="center" vertical="center"/>
    </xf>
    <xf numFmtId="0" fontId="3" fillId="9" borderId="17" xfId="0" applyFont="1" applyFill="1" applyBorder="1" applyAlignment="1">
      <alignment horizontal="center" vertical="center"/>
    </xf>
    <xf numFmtId="49" fontId="4" fillId="12" borderId="23" xfId="0" applyNumberFormat="1" applyFont="1" applyFill="1" applyBorder="1" applyAlignment="1">
      <alignment horizontal="center" vertical="center" wrapText="1"/>
    </xf>
    <xf numFmtId="49" fontId="4" fillId="12" borderId="30" xfId="0" applyNumberFormat="1" applyFont="1" applyFill="1" applyBorder="1" applyAlignment="1">
      <alignment horizontal="center" vertical="center" wrapText="1"/>
    </xf>
    <xf numFmtId="0" fontId="3" fillId="6" borderId="44" xfId="0" applyFont="1" applyFill="1" applyBorder="1" applyAlignment="1">
      <alignment horizontal="center" vertical="center"/>
    </xf>
    <xf numFmtId="0" fontId="3" fillId="6" borderId="32" xfId="0" applyFont="1" applyFill="1" applyBorder="1" applyAlignment="1">
      <alignment horizontal="center" vertical="center"/>
    </xf>
    <xf numFmtId="0" fontId="3" fillId="6" borderId="48" xfId="0" applyFont="1" applyFill="1" applyBorder="1" applyAlignment="1">
      <alignment horizontal="center" vertical="center"/>
    </xf>
    <xf numFmtId="49" fontId="4" fillId="12" borderId="20" xfId="0" applyNumberFormat="1" applyFont="1" applyFill="1" applyBorder="1" applyAlignment="1">
      <alignment horizontal="center" vertical="center" wrapText="1"/>
    </xf>
    <xf numFmtId="0" fontId="0" fillId="12" borderId="46" xfId="0" applyFill="1" applyBorder="1" applyAlignment="1">
      <alignment horizontal="center" vertical="center" wrapText="1"/>
    </xf>
    <xf numFmtId="0" fontId="0" fillId="0" borderId="53" xfId="0" applyBorder="1" applyAlignment="1">
      <alignment horizontal="center" vertical="center" wrapText="1"/>
    </xf>
    <xf numFmtId="0" fontId="0" fillId="0" borderId="54" xfId="0" applyBorder="1" applyAlignment="1">
      <alignment horizontal="center" vertical="center" wrapText="1"/>
    </xf>
    <xf numFmtId="0" fontId="0" fillId="12" borderId="7" xfId="0" applyFill="1" applyBorder="1" applyAlignment="1">
      <alignment horizontal="center" vertical="center" wrapText="1"/>
    </xf>
    <xf numFmtId="0" fontId="0" fillId="12" borderId="36" xfId="0" applyFill="1" applyBorder="1" applyAlignment="1">
      <alignment horizontal="center" vertical="center" wrapText="1"/>
    </xf>
    <xf numFmtId="0" fontId="0" fillId="12" borderId="29" xfId="0" applyFill="1" applyBorder="1" applyAlignment="1">
      <alignment horizontal="center" vertical="center" wrapText="1"/>
    </xf>
    <xf numFmtId="0" fontId="3" fillId="8" borderId="17" xfId="0" applyFont="1" applyFill="1" applyBorder="1" applyAlignment="1">
      <alignment horizontal="center" vertical="center"/>
    </xf>
    <xf numFmtId="49" fontId="4" fillId="12" borderId="3" xfId="0" applyNumberFormat="1" applyFont="1" applyFill="1" applyBorder="1" applyAlignment="1">
      <alignment horizontal="center" vertical="center" wrapText="1"/>
    </xf>
    <xf numFmtId="49" fontId="4" fillId="12" borderId="41" xfId="0" applyNumberFormat="1" applyFont="1" applyFill="1" applyBorder="1" applyAlignment="1">
      <alignment horizontal="center" vertical="center" wrapText="1"/>
    </xf>
    <xf numFmtId="49" fontId="4" fillId="12" borderId="14" xfId="0" applyNumberFormat="1" applyFont="1" applyFill="1" applyBorder="1" applyAlignment="1">
      <alignment horizontal="center" vertical="center" wrapText="1"/>
    </xf>
    <xf numFmtId="0" fontId="3" fillId="10" borderId="22" xfId="0" applyFont="1" applyFill="1" applyBorder="1" applyAlignment="1">
      <alignment horizontal="center" vertical="center"/>
    </xf>
    <xf numFmtId="0" fontId="3" fillId="10" borderId="32" xfId="0" applyFont="1" applyFill="1" applyBorder="1" applyAlignment="1">
      <alignment horizontal="center" vertical="center"/>
    </xf>
    <xf numFmtId="0" fontId="6" fillId="11" borderId="9" xfId="0" applyFont="1" applyFill="1" applyBorder="1" applyAlignment="1">
      <alignment horizontal="center" vertical="center"/>
    </xf>
    <xf numFmtId="0" fontId="6" fillId="11" borderId="10" xfId="0" applyFont="1" applyFill="1" applyBorder="1" applyAlignment="1">
      <alignment horizontal="center" vertical="center"/>
    </xf>
    <xf numFmtId="0" fontId="6" fillId="11" borderId="11" xfId="0" applyFont="1" applyFill="1" applyBorder="1" applyAlignment="1">
      <alignment horizontal="center" vertical="center"/>
    </xf>
    <xf numFmtId="0" fontId="0" fillId="13" borderId="23" xfId="0" applyFill="1" applyBorder="1" applyAlignment="1">
      <alignment horizontal="center" vertical="center" wrapText="1"/>
    </xf>
    <xf numFmtId="0" fontId="0" fillId="0" borderId="30" xfId="0" applyBorder="1" applyAlignment="1">
      <alignment horizontal="center" vertical="center" wrapText="1"/>
    </xf>
    <xf numFmtId="0" fontId="0" fillId="0" borderId="20" xfId="0" applyBorder="1" applyAlignment="1">
      <alignment horizontal="center" vertical="center" wrapText="1"/>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4" xfId="0" applyFont="1" applyFill="1" applyBorder="1" applyAlignment="1">
      <alignment horizontal="center" vertical="center"/>
    </xf>
    <xf numFmtId="0" fontId="5" fillId="3" borderId="9" xfId="0" applyFont="1" applyFill="1" applyBorder="1" applyAlignment="1">
      <alignment horizontal="center" vertical="center"/>
    </xf>
    <xf numFmtId="0" fontId="5" fillId="3" borderId="10" xfId="0" applyFont="1" applyFill="1" applyBorder="1" applyAlignment="1">
      <alignment horizontal="center" vertical="center"/>
    </xf>
    <xf numFmtId="0" fontId="5" fillId="3" borderId="11" xfId="0" applyFont="1" applyFill="1" applyBorder="1" applyAlignment="1">
      <alignment horizontal="center" vertical="center"/>
    </xf>
    <xf numFmtId="0" fontId="6" fillId="4" borderId="12" xfId="0" applyFont="1" applyFill="1" applyBorder="1" applyAlignment="1">
      <alignment horizontal="center" vertical="center"/>
    </xf>
    <xf numFmtId="0" fontId="6" fillId="4" borderId="13" xfId="0" applyFont="1" applyFill="1" applyBorder="1" applyAlignment="1">
      <alignment horizontal="center" vertical="center"/>
    </xf>
    <xf numFmtId="0" fontId="6" fillId="4" borderId="15" xfId="0" applyFont="1" applyFill="1" applyBorder="1" applyAlignment="1">
      <alignment horizontal="center" vertical="center"/>
    </xf>
    <xf numFmtId="0" fontId="6" fillId="4" borderId="16" xfId="0" applyFont="1" applyFill="1" applyBorder="1" applyAlignment="1">
      <alignment horizontal="center" vertical="center"/>
    </xf>
    <xf numFmtId="0" fontId="6" fillId="4" borderId="21" xfId="0" applyFont="1" applyFill="1" applyBorder="1" applyAlignment="1">
      <alignment horizontal="center" vertical="center"/>
    </xf>
    <xf numFmtId="0" fontId="6" fillId="4" borderId="22" xfId="0" applyFont="1" applyFill="1" applyBorder="1" applyAlignment="1">
      <alignment horizontal="center" vertical="center"/>
    </xf>
    <xf numFmtId="0" fontId="6" fillId="4" borderId="17" xfId="0" applyFont="1" applyFill="1" applyBorder="1" applyAlignment="1">
      <alignment horizontal="center" vertical="center"/>
    </xf>
    <xf numFmtId="0" fontId="6" fillId="4" borderId="24" xfId="0" applyFont="1" applyFill="1" applyBorder="1" applyAlignment="1">
      <alignment horizontal="center" vertical="center"/>
    </xf>
    <xf numFmtId="0" fontId="6" fillId="4" borderId="27" xfId="0" applyFont="1" applyFill="1" applyBorder="1" applyAlignment="1">
      <alignment horizontal="center" vertical="center"/>
    </xf>
    <xf numFmtId="0" fontId="6" fillId="4" borderId="18" xfId="0" applyFont="1" applyFill="1" applyBorder="1" applyAlignment="1">
      <alignment horizontal="center" vertical="center"/>
    </xf>
    <xf numFmtId="0" fontId="6" fillId="4" borderId="37" xfId="0" applyFont="1" applyFill="1" applyBorder="1" applyAlignment="1">
      <alignment horizontal="center" vertical="center"/>
    </xf>
    <xf numFmtId="0" fontId="6" fillId="4" borderId="38" xfId="0" applyFont="1" applyFill="1" applyBorder="1" applyAlignment="1">
      <alignment horizontal="center" vertical="center"/>
    </xf>
    <xf numFmtId="0" fontId="6" fillId="4" borderId="40" xfId="0" applyFont="1" applyFill="1" applyBorder="1" applyAlignment="1">
      <alignment horizontal="center" vertical="center"/>
    </xf>
    <xf numFmtId="0" fontId="3" fillId="13" borderId="2" xfId="0" applyFont="1" applyFill="1" applyBorder="1" applyAlignment="1">
      <alignment horizontal="center" vertical="center"/>
    </xf>
    <xf numFmtId="0" fontId="3" fillId="13" borderId="18" xfId="0" applyFont="1" applyFill="1" applyBorder="1" applyAlignment="1">
      <alignment horizontal="center" vertical="center"/>
    </xf>
    <xf numFmtId="0" fontId="3" fillId="13" borderId="17" xfId="0" applyFont="1" applyFill="1" applyBorder="1" applyAlignment="1">
      <alignment horizontal="center" vertical="center"/>
    </xf>
    <xf numFmtId="0" fontId="3" fillId="13" borderId="6" xfId="0" applyFont="1" applyFill="1" applyBorder="1" applyAlignment="1">
      <alignment horizontal="center" vertical="center"/>
    </xf>
    <xf numFmtId="0" fontId="0" fillId="13" borderId="3" xfId="0" applyFill="1" applyBorder="1" applyAlignment="1">
      <alignment horizontal="center" vertical="center" wrapText="1"/>
    </xf>
    <xf numFmtId="0" fontId="0" fillId="0" borderId="41" xfId="0" applyBorder="1" applyAlignment="1">
      <alignment horizontal="center" vertical="center" wrapText="1"/>
    </xf>
    <xf numFmtId="0" fontId="0" fillId="0" borderId="14" xfId="0" applyBorder="1" applyAlignment="1">
      <alignment horizontal="center" vertical="center" wrapText="1"/>
    </xf>
    <xf numFmtId="0" fontId="0" fillId="13" borderId="7" xfId="0" applyFill="1" applyBorder="1" applyAlignment="1">
      <alignment horizontal="center" vertical="center" wrapText="1"/>
    </xf>
    <xf numFmtId="0" fontId="0" fillId="0" borderId="36" xfId="0" applyBorder="1" applyAlignment="1">
      <alignment horizontal="center" vertical="center" wrapText="1"/>
    </xf>
    <xf numFmtId="0" fontId="0" fillId="0" borderId="29" xfId="0" applyBorder="1" applyAlignment="1">
      <alignment horizontal="center" vertical="center" wrapText="1"/>
    </xf>
    <xf numFmtId="0" fontId="5" fillId="2" borderId="9" xfId="0" applyFont="1" applyFill="1"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5" fillId="3" borderId="1" xfId="0" applyFont="1" applyFill="1" applyBorder="1" applyAlignment="1">
      <alignment horizontal="center" vertical="center"/>
    </xf>
    <xf numFmtId="0" fontId="5" fillId="3" borderId="2" xfId="0" applyFont="1" applyFill="1" applyBorder="1" applyAlignment="1">
      <alignment horizontal="center" vertical="center"/>
    </xf>
    <xf numFmtId="0" fontId="5" fillId="3" borderId="4" xfId="0" applyFont="1" applyFill="1" applyBorder="1" applyAlignment="1">
      <alignment horizontal="center" vertical="center"/>
    </xf>
    <xf numFmtId="0" fontId="3" fillId="3" borderId="28" xfId="0" applyFont="1" applyFill="1" applyBorder="1" applyAlignment="1">
      <alignment horizontal="center" vertical="center"/>
    </xf>
    <xf numFmtId="0" fontId="3" fillId="3" borderId="17" xfId="0" applyFont="1" applyFill="1" applyBorder="1" applyAlignment="1">
      <alignment horizontal="center" vertical="center"/>
    </xf>
    <xf numFmtId="0" fontId="3" fillId="3" borderId="24"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6" xfId="0" applyFont="1" applyFill="1" applyBorder="1" applyAlignment="1">
      <alignment horizontal="center" vertical="center"/>
    </xf>
    <xf numFmtId="0" fontId="3" fillId="3" borderId="8" xfId="0" applyFont="1" applyFill="1" applyBorder="1" applyAlignment="1">
      <alignment horizontal="center" vertical="center"/>
    </xf>
    <xf numFmtId="0" fontId="6" fillId="4" borderId="28" xfId="0" applyFont="1" applyFill="1" applyBorder="1" applyAlignment="1">
      <alignment horizontal="center" vertical="center"/>
    </xf>
    <xf numFmtId="0" fontId="6" fillId="4" borderId="23" xfId="0" applyFont="1" applyFill="1" applyBorder="1" applyAlignment="1">
      <alignment horizontal="center" vertical="center"/>
    </xf>
    <xf numFmtId="0" fontId="5" fillId="2" borderId="3" xfId="0" applyFont="1" applyFill="1" applyBorder="1" applyAlignment="1">
      <alignment horizontal="center" vertical="center"/>
    </xf>
    <xf numFmtId="0" fontId="5" fillId="3" borderId="50" xfId="0" applyFont="1" applyFill="1" applyBorder="1" applyAlignment="1">
      <alignment horizontal="center" vertical="center"/>
    </xf>
    <xf numFmtId="0" fontId="5" fillId="3" borderId="44" xfId="0" applyFont="1" applyFill="1" applyBorder="1" applyAlignment="1">
      <alignment horizontal="center" vertical="center"/>
    </xf>
    <xf numFmtId="0" fontId="5" fillId="3" borderId="43" xfId="0" applyFont="1" applyFill="1" applyBorder="1" applyAlignment="1">
      <alignment horizontal="center" vertical="center"/>
    </xf>
    <xf numFmtId="0" fontId="0" fillId="0" borderId="51" xfId="0" applyBorder="1" applyAlignment="1">
      <alignment horizontal="center" vertical="center"/>
    </xf>
    <xf numFmtId="0" fontId="24" fillId="4" borderId="23" xfId="0" applyFont="1" applyFill="1" applyBorder="1" applyAlignment="1">
      <alignment horizontal="right" vertical="center"/>
    </xf>
    <xf numFmtId="0" fontId="24" fillId="4" borderId="31" xfId="0" applyFont="1" applyFill="1" applyBorder="1" applyAlignment="1">
      <alignment horizontal="right" vertical="center"/>
    </xf>
    <xf numFmtId="0" fontId="3" fillId="12" borderId="18" xfId="0" applyFont="1" applyFill="1" applyBorder="1" applyAlignment="1">
      <alignment horizontal="center" vertical="center"/>
    </xf>
    <xf numFmtId="0" fontId="3" fillId="12" borderId="17" xfId="0" applyFont="1" applyFill="1" applyBorder="1" applyAlignment="1">
      <alignment horizontal="center" vertical="center"/>
    </xf>
    <xf numFmtId="0" fontId="3" fillId="12" borderId="22" xfId="0" applyFont="1" applyFill="1" applyBorder="1" applyAlignment="1">
      <alignment horizontal="center" vertical="center"/>
    </xf>
    <xf numFmtId="0" fontId="0" fillId="12" borderId="18" xfId="0" applyFill="1" applyBorder="1" applyAlignment="1">
      <alignment horizontal="center" vertical="center" wrapText="1"/>
    </xf>
    <xf numFmtId="0" fontId="0" fillId="0" borderId="19" xfId="0" applyBorder="1" applyAlignment="1">
      <alignment horizontal="center" vertical="center"/>
    </xf>
    <xf numFmtId="0" fontId="0" fillId="0" borderId="33" xfId="0" applyBorder="1" applyAlignment="1">
      <alignment horizontal="center" vertical="center"/>
    </xf>
    <xf numFmtId="0" fontId="0" fillId="12" borderId="17" xfId="0" applyFill="1" applyBorder="1" applyAlignment="1">
      <alignment horizontal="center" vertical="center" wrapText="1"/>
    </xf>
    <xf numFmtId="0" fontId="0" fillId="12" borderId="23" xfId="0" applyFill="1" applyBorder="1" applyAlignment="1">
      <alignment horizontal="center" vertical="center" wrapText="1"/>
    </xf>
    <xf numFmtId="0" fontId="0" fillId="12" borderId="24" xfId="0" applyFill="1" applyBorder="1" applyAlignment="1">
      <alignment horizontal="center" vertical="center" wrapText="1"/>
    </xf>
    <xf numFmtId="0" fontId="0" fillId="12" borderId="30" xfId="0" applyFill="1" applyBorder="1" applyAlignment="1">
      <alignment horizontal="center" vertical="center" wrapText="1"/>
    </xf>
    <xf numFmtId="0" fontId="0" fillId="12" borderId="20" xfId="0" applyFill="1" applyBorder="1" applyAlignment="1">
      <alignment horizontal="center" vertical="center" wrapText="1"/>
    </xf>
    <xf numFmtId="0" fontId="0" fillId="12" borderId="22" xfId="0" applyFill="1" applyBorder="1" applyAlignment="1">
      <alignment horizontal="center" vertical="center" wrapText="1"/>
    </xf>
    <xf numFmtId="0" fontId="0" fillId="0" borderId="46" xfId="0" applyBorder="1" applyAlignment="1">
      <alignment horizontal="center" vertical="center"/>
    </xf>
    <xf numFmtId="0" fontId="0" fillId="0" borderId="47" xfId="0" applyBorder="1" applyAlignment="1">
      <alignment horizontal="center" vertical="center"/>
    </xf>
    <xf numFmtId="0" fontId="3" fillId="6" borderId="18" xfId="0" applyFont="1" applyFill="1" applyBorder="1" applyAlignment="1">
      <alignment horizontal="center" vertical="center"/>
    </xf>
    <xf numFmtId="0" fontId="3" fillId="6" borderId="17" xfId="0" applyFont="1" applyFill="1" applyBorder="1" applyAlignment="1">
      <alignment horizontal="center" vertical="center"/>
    </xf>
    <xf numFmtId="0" fontId="3" fillId="10" borderId="17" xfId="0" applyFont="1" applyFill="1" applyBorder="1" applyAlignment="1">
      <alignment horizontal="center" vertical="center"/>
    </xf>
    <xf numFmtId="0" fontId="3" fillId="10" borderId="6" xfId="0" applyFont="1" applyFill="1" applyBorder="1" applyAlignment="1">
      <alignment horizontal="center" vertical="center"/>
    </xf>
    <xf numFmtId="0" fontId="6" fillId="4" borderId="39" xfId="0" applyFont="1" applyFill="1" applyBorder="1" applyAlignment="1">
      <alignment horizontal="center" vertical="center"/>
    </xf>
    <xf numFmtId="0" fontId="6" fillId="11" borderId="37" xfId="0" applyFont="1" applyFill="1" applyBorder="1" applyAlignment="1">
      <alignment horizontal="center" vertical="center"/>
    </xf>
    <xf numFmtId="0" fontId="6" fillId="11" borderId="38" xfId="0" applyFont="1" applyFill="1" applyBorder="1" applyAlignment="1">
      <alignment horizontal="center" vertical="center"/>
    </xf>
    <xf numFmtId="0" fontId="6" fillId="11" borderId="39" xfId="0" applyFont="1" applyFill="1" applyBorder="1" applyAlignment="1">
      <alignment horizontal="center" vertical="center"/>
    </xf>
    <xf numFmtId="0" fontId="6" fillId="11" borderId="40" xfId="0" applyFont="1" applyFill="1" applyBorder="1" applyAlignment="1">
      <alignment horizontal="center" vertical="center"/>
    </xf>
    <xf numFmtId="0" fontId="0" fillId="13" borderId="41" xfId="0" applyFill="1" applyBorder="1" applyAlignment="1">
      <alignment horizontal="center" vertical="center" wrapText="1"/>
    </xf>
    <xf numFmtId="0" fontId="0" fillId="13" borderId="14" xfId="0" applyFill="1" applyBorder="1" applyAlignment="1">
      <alignment horizontal="center" vertical="center" wrapText="1"/>
    </xf>
    <xf numFmtId="0" fontId="0" fillId="13" borderId="30" xfId="0" applyFill="1" applyBorder="1" applyAlignment="1">
      <alignment horizontal="center" vertical="center" wrapText="1"/>
    </xf>
    <xf numFmtId="0" fontId="0" fillId="13" borderId="20" xfId="0" applyFill="1" applyBorder="1" applyAlignment="1">
      <alignment horizontal="center" vertical="center" wrapText="1"/>
    </xf>
    <xf numFmtId="0" fontId="0" fillId="13" borderId="36" xfId="0" applyFill="1" applyBorder="1" applyAlignment="1">
      <alignment horizontal="center" vertical="center" wrapText="1"/>
    </xf>
    <xf numFmtId="0" fontId="0" fillId="13" borderId="29" xfId="0" applyFill="1" applyBorder="1" applyAlignment="1">
      <alignment horizontal="center" vertical="center" wrapText="1"/>
    </xf>
    <xf numFmtId="0" fontId="5" fillId="3" borderId="37" xfId="0" applyFont="1" applyFill="1" applyBorder="1" applyAlignment="1">
      <alignment horizontal="center" vertical="center"/>
    </xf>
    <xf numFmtId="0" fontId="5" fillId="3" borderId="38" xfId="0" applyFont="1" applyFill="1" applyBorder="1" applyAlignment="1">
      <alignment horizontal="center" vertical="center"/>
    </xf>
    <xf numFmtId="0" fontId="5" fillId="3" borderId="39" xfId="0" applyFont="1" applyFill="1" applyBorder="1" applyAlignment="1">
      <alignment horizontal="center" vertical="center"/>
    </xf>
    <xf numFmtId="0" fontId="5" fillId="3" borderId="40" xfId="0" applyFont="1" applyFill="1" applyBorder="1" applyAlignment="1">
      <alignment horizontal="center" vertical="center"/>
    </xf>
    <xf numFmtId="0" fontId="24" fillId="4" borderId="17" xfId="0" applyFont="1" applyFill="1" applyBorder="1" applyAlignment="1">
      <alignment horizontal="right" vertical="center"/>
    </xf>
    <xf numFmtId="0" fontId="18" fillId="5" borderId="17" xfId="0" applyFont="1" applyFill="1" applyBorder="1" applyAlignment="1">
      <alignment horizontal="center" vertical="center" wrapText="1"/>
    </xf>
    <xf numFmtId="0" fontId="0" fillId="0" borderId="17" xfId="0" applyBorder="1" applyAlignment="1">
      <alignment horizontal="center" vertical="center" wrapText="1"/>
    </xf>
    <xf numFmtId="0" fontId="0" fillId="0" borderId="24" xfId="0" applyBorder="1" applyAlignment="1">
      <alignment horizontal="center" vertical="center" wrapText="1"/>
    </xf>
    <xf numFmtId="0" fontId="0" fillId="13" borderId="19" xfId="0" applyFill="1" applyBorder="1" applyAlignment="1">
      <alignment horizontal="center" vertical="center" wrapText="1"/>
    </xf>
    <xf numFmtId="0" fontId="0" fillId="13" borderId="45" xfId="0" applyFill="1" applyBorder="1" applyAlignment="1">
      <alignment horizontal="center" vertical="center" wrapText="1"/>
    </xf>
    <xf numFmtId="0" fontId="0" fillId="13" borderId="52" xfId="0" applyFill="1" applyBorder="1" applyAlignment="1">
      <alignment horizontal="center" vertical="center" wrapText="1"/>
    </xf>
    <xf numFmtId="0" fontId="0" fillId="13" borderId="17" xfId="0" applyFill="1" applyBorder="1" applyAlignment="1">
      <alignment horizontal="center" vertical="center" wrapText="1"/>
    </xf>
    <xf numFmtId="0" fontId="0" fillId="13" borderId="24" xfId="0" applyFill="1" applyBorder="1" applyAlignment="1">
      <alignment horizontal="center" vertical="center" wrapText="1"/>
    </xf>
    <xf numFmtId="0" fontId="0" fillId="13" borderId="6" xfId="0" applyFill="1" applyBorder="1" applyAlignment="1">
      <alignment horizontal="center" vertical="center" wrapText="1"/>
    </xf>
    <xf numFmtId="0" fontId="0" fillId="13" borderId="8" xfId="0" applyFill="1" applyBorder="1" applyAlignment="1">
      <alignment horizontal="center" vertical="center" wrapText="1"/>
    </xf>
    <xf numFmtId="0" fontId="3" fillId="6" borderId="2" xfId="0" applyFont="1" applyFill="1" applyBorder="1" applyAlignment="1">
      <alignment horizontal="center" vertical="center"/>
    </xf>
    <xf numFmtId="0" fontId="3" fillId="8" borderId="6" xfId="0" applyFont="1" applyFill="1" applyBorder="1" applyAlignment="1">
      <alignment horizontal="center" vertical="center"/>
    </xf>
    <xf numFmtId="0" fontId="3" fillId="12" borderId="44" xfId="0" applyFont="1" applyFill="1" applyBorder="1" applyAlignment="1">
      <alignment horizontal="center" vertical="center"/>
    </xf>
    <xf numFmtId="0" fontId="3" fillId="12" borderId="48" xfId="0" applyFont="1" applyFill="1" applyBorder="1" applyAlignment="1">
      <alignment horizontal="center" vertical="center"/>
    </xf>
    <xf numFmtId="0" fontId="12" fillId="12" borderId="7" xfId="0" applyFont="1" applyFill="1" applyBorder="1" applyAlignment="1">
      <alignment horizontal="center" vertical="center" wrapText="1"/>
    </xf>
    <xf numFmtId="0" fontId="12" fillId="12" borderId="36" xfId="0" applyFont="1" applyFill="1" applyBorder="1" applyAlignment="1">
      <alignment horizontal="center" vertical="center" wrapText="1"/>
    </xf>
    <xf numFmtId="0" fontId="12" fillId="12" borderId="29" xfId="0" applyFont="1" applyFill="1" applyBorder="1" applyAlignment="1">
      <alignment horizontal="center" vertical="center" wrapText="1"/>
    </xf>
    <xf numFmtId="0" fontId="3" fillId="12" borderId="32" xfId="0" applyFont="1" applyFill="1" applyBorder="1" applyAlignment="1">
      <alignment horizontal="center" vertical="center"/>
    </xf>
    <xf numFmtId="0" fontId="0" fillId="0" borderId="38" xfId="0" applyBorder="1" applyAlignment="1">
      <alignment horizontal="center" vertical="center"/>
    </xf>
    <xf numFmtId="0" fontId="0" fillId="0" borderId="39" xfId="0" applyBorder="1" applyAlignment="1">
      <alignment horizontal="center" vertical="center"/>
    </xf>
    <xf numFmtId="0" fontId="0" fillId="0" borderId="40" xfId="0" applyBorder="1" applyAlignment="1">
      <alignment horizontal="center" vertical="center"/>
    </xf>
    <xf numFmtId="0" fontId="6" fillId="11" borderId="34" xfId="0" applyFont="1" applyFill="1" applyBorder="1" applyAlignment="1">
      <alignment horizontal="center" vertical="center"/>
    </xf>
    <xf numFmtId="0" fontId="6" fillId="11" borderId="32" xfId="0" applyFont="1" applyFill="1" applyBorder="1" applyAlignment="1">
      <alignment horizontal="center" vertical="center"/>
    </xf>
    <xf numFmtId="0" fontId="6" fillId="11" borderId="49" xfId="0" applyFont="1" applyFill="1" applyBorder="1" applyAlignment="1">
      <alignment horizontal="center" vertical="center"/>
    </xf>
    <xf numFmtId="0" fontId="0" fillId="2" borderId="17" xfId="0" applyFill="1" applyBorder="1" applyAlignment="1">
      <alignment horizontal="left" vertical="top"/>
    </xf>
    <xf numFmtId="0" fontId="0" fillId="0" borderId="17" xfId="0" applyBorder="1" applyAlignment="1">
      <alignment horizontal="left" vertical="top"/>
    </xf>
    <xf numFmtId="0" fontId="3" fillId="2" borderId="17" xfId="0" applyFont="1" applyFill="1" applyBorder="1" applyAlignment="1">
      <alignment horizontal="left" vertical="top"/>
    </xf>
    <xf numFmtId="0" fontId="3" fillId="15" borderId="17" xfId="0" applyFont="1" applyFill="1" applyBorder="1" applyAlignment="1">
      <alignment horizontal="center" vertical="top"/>
    </xf>
    <xf numFmtId="0" fontId="0" fillId="0" borderId="17" xfId="0" applyBorder="1" applyAlignment="1">
      <alignment horizontal="center" vertical="top"/>
    </xf>
    <xf numFmtId="0" fontId="0" fillId="0" borderId="17" xfId="0" applyBorder="1" applyAlignment="1">
      <alignment vertical="top"/>
    </xf>
  </cellXfs>
  <cellStyles count="1">
    <cellStyle name="Standaard" xfId="0" builtinId="0"/>
  </cellStyles>
  <dxfs count="9">
    <dxf>
      <alignment horizontal="left" vertical="center" textRotation="0" wrapText="0" indent="0" justifyLastLine="0" shrinkToFit="0" readingOrder="0"/>
    </dxf>
    <dxf>
      <alignment horizontal="left" vertical="center" textRotation="0" wrapText="1"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wrapText="0" indent="0" justifyLastLine="0" shrinkToFit="0" readingOrder="0"/>
    </dxf>
    <dxf>
      <alignment horizontal="left" vertical="center" textRotation="0" indent="0" justifyLastLine="0" shrinkToFit="0" readingOrder="0"/>
    </dxf>
    <dxf>
      <alignment horizontal="left" vertical="top" textRotation="0" wrapText="0" indent="0" justifyLastLine="0" shrinkToFit="0" readingOrder="0"/>
    </dxf>
    <dxf>
      <font>
        <b val="0"/>
        <i val="0"/>
        <strike val="0"/>
        <condense val="0"/>
        <extend val="0"/>
        <outline val="0"/>
        <shadow val="0"/>
        <u val="none"/>
        <vertAlign val="baseline"/>
        <sz val="11"/>
        <color theme="1"/>
        <name val="Calibri"/>
        <family val="2"/>
        <scheme val="minor"/>
      </font>
      <numFmt numFmtId="164" formatCode="&quot;€&quot;\ #,##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center"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15DF573-D9C0-42C6-8B30-20A33779A517}" name="Tabel24" displayName="Tabel24" ref="A10:D34" totalsRowShown="0">
  <autoFilter ref="A10:D34" xr:uid="{615DF573-D9C0-42C6-8B30-20A33779A517}">
    <filterColumn colId="0" hiddenButton="1"/>
    <filterColumn colId="1" hiddenButton="1"/>
    <filterColumn colId="2" hiddenButton="1"/>
    <filterColumn colId="3" hiddenButton="1"/>
  </autoFilter>
  <tableColumns count="4">
    <tableColumn id="1" xr3:uid="{2730949A-7FD4-40D1-891E-8A8D0B76450E}" name="Soort"/>
    <tableColumn id="2" xr3:uid="{01540E90-668E-47F4-8C7E-FAE4B6148EC2}" name="Type" dataDxfId="8"/>
    <tableColumn id="3" xr3:uid="{10622F7F-427C-4A85-85CE-2472F8E27FC0}" name="Omschrijving"/>
    <tableColumn id="4" xr3:uid="{5CD67A20-033B-4683-8E05-63225D25A936}" name="Directiebegroting_x000a_ (incl. btw)" dataDxfId="7"/>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E846FC3-054B-462D-AD88-719CA4418C5D}" name="Tabel1" displayName="Tabel1" ref="A6:E29" totalsRowShown="0" headerRowDxfId="6" dataDxfId="5">
  <autoFilter ref="A6:E29" xr:uid="{A5C44604-D04E-4FC9-AD03-79245E097993}">
    <filterColumn colId="0" hiddenButton="1"/>
    <filterColumn colId="1" hiddenButton="1"/>
    <filterColumn colId="2" hiddenButton="1"/>
    <filterColumn colId="3" hiddenButton="1"/>
    <filterColumn colId="4" hiddenButton="1"/>
  </autoFilter>
  <tableColumns count="5">
    <tableColumn id="1" xr3:uid="{8DC7DF59-C73A-4150-8699-784FDB91FA02}" name="Type device" dataDxfId="4"/>
    <tableColumn id="2" xr3:uid="{DC6903D6-586A-4337-9A9F-DD8663DD196C}" name="Assortiment" dataDxfId="3"/>
    <tableColumn id="5" xr3:uid="{97334491-8B1F-4982-A7FE-DFF6EF7F1F9D}" name="Basis versie" dataDxfId="2"/>
    <tableColumn id="3" xr3:uid="{CAB0F938-E346-4379-8966-BAD0D658A2BF}" name="Wijziging" dataDxfId="1"/>
    <tableColumn id="6" xr3:uid="{89B2D5DB-0FF6-4B51-9053-89A5AA134237}" name="Opgenomen in versie" dataDxfId="0"/>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C001B0-1CF1-42F8-8285-6BE7D7D27FBC}">
  <sheetPr>
    <pageSetUpPr fitToPage="1"/>
  </sheetPr>
  <dimension ref="A3:E34"/>
  <sheetViews>
    <sheetView tabSelected="1" topLeftCell="A6" zoomScale="160" zoomScaleNormal="160" workbookViewId="0">
      <selection activeCell="C31" sqref="C31"/>
    </sheetView>
  </sheetViews>
  <sheetFormatPr defaultColWidth="8.81640625" defaultRowHeight="14.5"/>
  <cols>
    <col min="1" max="1" width="11.453125" style="3" customWidth="1"/>
    <col min="2" max="2" width="11.453125" style="38" customWidth="1"/>
    <col min="3" max="3" width="56" style="40" customWidth="1"/>
    <col min="4" max="4" width="15" style="40" bestFit="1" customWidth="1"/>
    <col min="5" max="5" width="8.81640625" style="40"/>
  </cols>
  <sheetData>
    <row r="3" spans="1:4" ht="15" thickBot="1"/>
    <row r="4" spans="1:4" ht="24" thickBot="1">
      <c r="A4" s="226" t="str">
        <f>ReleaseNotes!D4</f>
        <v>Ronde 12 (Versie 1.0)</v>
      </c>
      <c r="B4" s="227"/>
      <c r="C4" s="227"/>
      <c r="D4" s="228"/>
    </row>
    <row r="5" spans="1:4" ht="15" thickBot="1">
      <c r="A5"/>
      <c r="B5"/>
      <c r="C5"/>
      <c r="D5"/>
    </row>
    <row r="6" spans="1:4" ht="23.5">
      <c r="A6" s="229" t="s">
        <v>338</v>
      </c>
      <c r="B6" s="230"/>
      <c r="C6" s="230"/>
      <c r="D6" s="231"/>
    </row>
    <row r="7" spans="1:4">
      <c r="A7" s="232" t="s">
        <v>339</v>
      </c>
      <c r="B7" s="233"/>
      <c r="C7" s="233"/>
      <c r="D7" s="234"/>
    </row>
    <row r="8" spans="1:4" ht="15" thickBot="1">
      <c r="A8" s="235" t="s">
        <v>340</v>
      </c>
      <c r="B8" s="236"/>
      <c r="C8" s="236"/>
      <c r="D8" s="237"/>
    </row>
    <row r="9" spans="1:4">
      <c r="A9"/>
      <c r="B9"/>
      <c r="C9"/>
      <c r="D9"/>
    </row>
    <row r="10" spans="1:4" ht="43.5">
      <c r="A10" t="s">
        <v>320</v>
      </c>
      <c r="B10" s="127" t="s">
        <v>22</v>
      </c>
      <c r="C10" t="s">
        <v>321</v>
      </c>
      <c r="D10" s="128" t="s">
        <v>341</v>
      </c>
    </row>
    <row r="11" spans="1:4">
      <c r="A11" s="165" t="s">
        <v>285</v>
      </c>
      <c r="B11" s="38" t="s">
        <v>286</v>
      </c>
      <c r="C11" s="96" t="s">
        <v>423</v>
      </c>
      <c r="D11" s="126">
        <v>400</v>
      </c>
    </row>
    <row r="12" spans="1:4">
      <c r="A12" s="165" t="s">
        <v>285</v>
      </c>
      <c r="B12" s="38" t="s">
        <v>305</v>
      </c>
      <c r="C12" s="96" t="s">
        <v>424</v>
      </c>
      <c r="D12" s="126">
        <v>475</v>
      </c>
    </row>
    <row r="13" spans="1:4">
      <c r="A13" s="165" t="s">
        <v>285</v>
      </c>
      <c r="B13" s="38" t="s">
        <v>367</v>
      </c>
      <c r="C13" s="96" t="s">
        <v>425</v>
      </c>
      <c r="D13" s="126">
        <v>475</v>
      </c>
    </row>
    <row r="14" spans="1:4">
      <c r="A14" s="165" t="s">
        <v>279</v>
      </c>
      <c r="B14" s="38" t="s">
        <v>280</v>
      </c>
      <c r="C14" s="96" t="s">
        <v>426</v>
      </c>
      <c r="D14" s="126">
        <v>700</v>
      </c>
    </row>
    <row r="15" spans="1:4">
      <c r="A15" s="165" t="s">
        <v>279</v>
      </c>
      <c r="B15" s="38" t="s">
        <v>306</v>
      </c>
      <c r="C15" s="96" t="s">
        <v>427</v>
      </c>
      <c r="D15" s="126">
        <v>800</v>
      </c>
    </row>
    <row r="16" spans="1:4">
      <c r="A16" s="165" t="s">
        <v>279</v>
      </c>
      <c r="B16" s="38" t="s">
        <v>307</v>
      </c>
      <c r="C16" s="96" t="s">
        <v>428</v>
      </c>
      <c r="D16" s="126">
        <v>925</v>
      </c>
    </row>
    <row r="17" spans="1:4" ht="29">
      <c r="A17" s="165" t="s">
        <v>279</v>
      </c>
      <c r="B17" s="38" t="s">
        <v>291</v>
      </c>
      <c r="C17" s="96" t="s">
        <v>429</v>
      </c>
      <c r="D17" s="126">
        <v>1150</v>
      </c>
    </row>
    <row r="18" spans="1:4">
      <c r="A18" s="165" t="s">
        <v>279</v>
      </c>
      <c r="B18" s="38" t="s">
        <v>308</v>
      </c>
      <c r="C18" s="96" t="s">
        <v>430</v>
      </c>
      <c r="D18" s="126">
        <v>800</v>
      </c>
    </row>
    <row r="19" spans="1:4">
      <c r="A19" s="165" t="s">
        <v>279</v>
      </c>
      <c r="B19" s="38" t="s">
        <v>287</v>
      </c>
      <c r="C19" s="96" t="s">
        <v>431</v>
      </c>
      <c r="D19" s="126">
        <v>925</v>
      </c>
    </row>
    <row r="20" spans="1:4">
      <c r="A20" s="165" t="s">
        <v>279</v>
      </c>
      <c r="B20" s="38" t="s">
        <v>432</v>
      </c>
      <c r="C20" s="96" t="s">
        <v>433</v>
      </c>
      <c r="D20" s="126">
        <v>1025</v>
      </c>
    </row>
    <row r="21" spans="1:4">
      <c r="A21" s="165" t="s">
        <v>279</v>
      </c>
      <c r="B21" s="38" t="s">
        <v>434</v>
      </c>
      <c r="C21" s="96" t="s">
        <v>467</v>
      </c>
      <c r="D21" s="126">
        <v>1025</v>
      </c>
    </row>
    <row r="22" spans="1:4">
      <c r="A22" s="165" t="s">
        <v>279</v>
      </c>
      <c r="B22" s="38" t="s">
        <v>435</v>
      </c>
      <c r="C22" s="96" t="s">
        <v>436</v>
      </c>
      <c r="D22" s="126">
        <v>850</v>
      </c>
    </row>
    <row r="23" spans="1:4">
      <c r="A23" s="165" t="s">
        <v>335</v>
      </c>
      <c r="B23" s="38" t="s">
        <v>309</v>
      </c>
      <c r="C23" s="96" t="s">
        <v>318</v>
      </c>
      <c r="D23" s="126">
        <v>90</v>
      </c>
    </row>
    <row r="24" spans="1:4">
      <c r="A24" s="165" t="s">
        <v>335</v>
      </c>
      <c r="B24" s="38" t="s">
        <v>310</v>
      </c>
      <c r="C24" s="96" t="s">
        <v>319</v>
      </c>
      <c r="D24" s="126">
        <v>125</v>
      </c>
    </row>
    <row r="25" spans="1:4">
      <c r="A25" s="165" t="s">
        <v>335</v>
      </c>
      <c r="B25" s="38" t="s">
        <v>311</v>
      </c>
      <c r="C25" s="96" t="s">
        <v>437</v>
      </c>
      <c r="D25" s="126">
        <v>175</v>
      </c>
    </row>
    <row r="26" spans="1:4">
      <c r="A26" s="165" t="s">
        <v>335</v>
      </c>
      <c r="B26" s="38" t="s">
        <v>312</v>
      </c>
      <c r="C26" s="96" t="s">
        <v>438</v>
      </c>
      <c r="D26" s="126">
        <v>200</v>
      </c>
    </row>
    <row r="27" spans="1:4">
      <c r="A27" s="165" t="s">
        <v>336</v>
      </c>
      <c r="B27" s="38" t="s">
        <v>313</v>
      </c>
      <c r="C27" s="96" t="s">
        <v>439</v>
      </c>
      <c r="D27" s="126">
        <v>539</v>
      </c>
    </row>
    <row r="28" spans="1:4">
      <c r="A28" s="165" t="s">
        <v>337</v>
      </c>
      <c r="B28" s="38" t="s">
        <v>353</v>
      </c>
      <c r="C28" s="96" t="s">
        <v>440</v>
      </c>
      <c r="D28" s="126">
        <v>764</v>
      </c>
    </row>
    <row r="29" spans="1:4">
      <c r="A29" s="165" t="s">
        <v>337</v>
      </c>
      <c r="B29" s="38" t="s">
        <v>375</v>
      </c>
      <c r="C29" s="96" t="s">
        <v>441</v>
      </c>
      <c r="D29" s="126">
        <v>864</v>
      </c>
    </row>
    <row r="30" spans="1:4">
      <c r="A30" s="165" t="s">
        <v>337</v>
      </c>
      <c r="B30" s="38" t="s">
        <v>314</v>
      </c>
      <c r="C30" s="96" t="s">
        <v>442</v>
      </c>
      <c r="D30" s="126">
        <v>1384</v>
      </c>
    </row>
    <row r="31" spans="1:4">
      <c r="A31" s="165" t="s">
        <v>337</v>
      </c>
      <c r="B31" s="38" t="s">
        <v>315</v>
      </c>
      <c r="C31" s="96" t="s">
        <v>443</v>
      </c>
      <c r="D31" s="126">
        <v>2184</v>
      </c>
    </row>
    <row r="32" spans="1:4">
      <c r="A32" s="165" t="s">
        <v>337</v>
      </c>
      <c r="B32" s="38" t="s">
        <v>316</v>
      </c>
      <c r="C32" s="96" t="s">
        <v>444</v>
      </c>
      <c r="D32" s="126">
        <v>949</v>
      </c>
    </row>
    <row r="33" spans="1:4">
      <c r="A33" s="165" t="s">
        <v>284</v>
      </c>
      <c r="B33" s="38" t="s">
        <v>317</v>
      </c>
      <c r="C33" s="96" t="s">
        <v>445</v>
      </c>
      <c r="D33" s="126">
        <v>1200</v>
      </c>
    </row>
    <row r="34" spans="1:4">
      <c r="A34" s="165" t="s">
        <v>387</v>
      </c>
      <c r="B34" s="38" t="s">
        <v>388</v>
      </c>
      <c r="C34" s="96" t="s">
        <v>446</v>
      </c>
      <c r="D34" s="126">
        <v>700</v>
      </c>
    </row>
  </sheetData>
  <mergeCells count="4">
    <mergeCell ref="A4:D4"/>
    <mergeCell ref="A6:D6"/>
    <mergeCell ref="A7:D7"/>
    <mergeCell ref="A8:D8"/>
  </mergeCells>
  <pageMargins left="0.70866141732283472" right="0.70866141732283472" top="0.74803149606299213" bottom="0.74803149606299213" header="0.31496062992125984" footer="0.31496062992125984"/>
  <pageSetup paperSize="9" scale="92" orientation="portrait" r:id="rId1"/>
  <headerFooter>
    <oddFooter>&amp;C&amp;F&amp;R&amp;P/&amp;N</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56B6AA-B24A-41F2-902B-E2A734A12AE5}">
  <sheetPr codeName="Blad1">
    <pageSetUpPr fitToPage="1"/>
  </sheetPr>
  <dimension ref="A1:G47"/>
  <sheetViews>
    <sheetView zoomScaleNormal="100" workbookViewId="0">
      <pane xSplit="2" ySplit="8" topLeftCell="C22" activePane="bottomRight" state="frozen"/>
      <selection activeCell="E9" sqref="E9"/>
      <selection pane="topRight" activeCell="E9" sqref="E9"/>
      <selection pane="bottomLeft" activeCell="E9" sqref="E9"/>
      <selection pane="bottomRight" activeCell="E26" sqref="E26"/>
    </sheetView>
  </sheetViews>
  <sheetFormatPr defaultColWidth="8.81640625" defaultRowHeight="14.5"/>
  <cols>
    <col min="1" max="1" width="4.81640625" style="3" customWidth="1"/>
    <col min="2" max="2" width="13.6328125" style="38" customWidth="1"/>
    <col min="3" max="3" width="34.6328125" style="40" customWidth="1"/>
    <col min="4" max="5" width="33.81640625" style="40" customWidth="1"/>
    <col min="6" max="6" width="34.36328125" style="40" customWidth="1"/>
  </cols>
  <sheetData>
    <row r="1" spans="1:6" ht="22.5" customHeight="1" thickBot="1">
      <c r="A1" s="197" t="str">
        <f>ReleaseNotes!D4</f>
        <v>Ronde 12 (Versie 1.0)</v>
      </c>
      <c r="B1" s="198"/>
      <c r="C1" s="198"/>
      <c r="D1" s="240"/>
      <c r="E1" s="240"/>
      <c r="F1" s="199"/>
    </row>
    <row r="2" spans="1:6" ht="37.5" customHeight="1" thickBot="1">
      <c r="A2" s="241" t="s">
        <v>6</v>
      </c>
      <c r="B2" s="242"/>
      <c r="C2" s="242"/>
      <c r="D2" s="243"/>
      <c r="E2" s="243"/>
      <c r="F2" s="244"/>
    </row>
    <row r="3" spans="1:6" ht="18.5">
      <c r="A3" s="41"/>
      <c r="B3" s="42"/>
      <c r="C3" s="1" t="s">
        <v>7</v>
      </c>
      <c r="D3" s="101" t="s">
        <v>420</v>
      </c>
      <c r="E3" s="101" t="s">
        <v>421</v>
      </c>
      <c r="F3" s="154" t="s">
        <v>422</v>
      </c>
    </row>
    <row r="4" spans="1:6" ht="18.5">
      <c r="A4" s="43"/>
      <c r="B4" s="245" t="s">
        <v>322</v>
      </c>
      <c r="C4" s="246"/>
      <c r="D4" s="113">
        <v>400</v>
      </c>
      <c r="E4" s="113">
        <v>475</v>
      </c>
      <c r="F4" s="155">
        <v>475</v>
      </c>
    </row>
    <row r="5" spans="1:6" ht="12" customHeight="1">
      <c r="A5" s="238"/>
      <c r="B5" s="209"/>
      <c r="C5" s="209"/>
      <c r="D5" s="209"/>
      <c r="E5" s="239"/>
      <c r="F5" s="210"/>
    </row>
    <row r="6" spans="1:6" ht="102" customHeight="1">
      <c r="A6" s="43"/>
      <c r="B6" s="4"/>
      <c r="C6" s="102" t="s">
        <v>8</v>
      </c>
      <c r="D6" s="103"/>
      <c r="E6" s="104" t="s">
        <v>465</v>
      </c>
      <c r="F6" s="104" t="s">
        <v>462</v>
      </c>
    </row>
    <row r="7" spans="1:6" ht="10.5" customHeight="1">
      <c r="A7" s="238"/>
      <c r="B7" s="209"/>
      <c r="C7" s="209"/>
      <c r="D7" s="209"/>
      <c r="E7" s="239"/>
      <c r="F7" s="210"/>
    </row>
    <row r="8" spans="1:6" ht="26.25" customHeight="1" thickBot="1">
      <c r="A8" s="11" t="s">
        <v>9</v>
      </c>
      <c r="B8" s="12"/>
      <c r="C8" s="13"/>
      <c r="D8" s="50"/>
      <c r="E8" s="150"/>
      <c r="F8" s="105"/>
    </row>
    <row r="9" spans="1:6">
      <c r="A9" s="15">
        <v>1</v>
      </c>
      <c r="B9" s="261" t="s">
        <v>10</v>
      </c>
      <c r="C9" s="106" t="s">
        <v>11</v>
      </c>
      <c r="D9" s="106" t="s">
        <v>12</v>
      </c>
      <c r="E9" s="78" t="s">
        <v>13</v>
      </c>
      <c r="F9" s="156" t="s">
        <v>393</v>
      </c>
    </row>
    <row r="10" spans="1:6">
      <c r="A10" s="17">
        <v>2</v>
      </c>
      <c r="B10" s="262"/>
      <c r="C10" s="18" t="s">
        <v>14</v>
      </c>
      <c r="D10" s="18" t="s">
        <v>15</v>
      </c>
      <c r="E10" s="18" t="s">
        <v>15</v>
      </c>
      <c r="F10" s="157" t="s">
        <v>15</v>
      </c>
    </row>
    <row r="11" spans="1:6">
      <c r="A11" s="17">
        <v>3</v>
      </c>
      <c r="B11" s="262"/>
      <c r="C11" s="19" t="s">
        <v>16</v>
      </c>
      <c r="D11" s="18" t="s">
        <v>17</v>
      </c>
      <c r="E11" s="18" t="s">
        <v>18</v>
      </c>
      <c r="F11" s="157" t="s">
        <v>18</v>
      </c>
    </row>
    <row r="12" spans="1:6">
      <c r="A12" s="17">
        <v>4</v>
      </c>
      <c r="B12" s="262"/>
      <c r="C12" s="19" t="s">
        <v>19</v>
      </c>
      <c r="D12" s="19" t="s">
        <v>20</v>
      </c>
      <c r="E12" s="19" t="s">
        <v>20</v>
      </c>
      <c r="F12" s="158" t="s">
        <v>20</v>
      </c>
    </row>
    <row r="13" spans="1:6" ht="43.5">
      <c r="A13" s="17">
        <v>5</v>
      </c>
      <c r="B13" s="23" t="s">
        <v>21</v>
      </c>
      <c r="C13" s="24" t="s">
        <v>22</v>
      </c>
      <c r="D13" s="24" t="s">
        <v>415</v>
      </c>
      <c r="E13" s="24" t="s">
        <v>346</v>
      </c>
      <c r="F13" s="159" t="s">
        <v>346</v>
      </c>
    </row>
    <row r="14" spans="1:6">
      <c r="A14" s="17">
        <v>6</v>
      </c>
      <c r="B14" s="185" t="s">
        <v>23</v>
      </c>
      <c r="C14" s="27" t="s">
        <v>24</v>
      </c>
      <c r="D14" s="84" t="s">
        <v>25</v>
      </c>
      <c r="E14" s="27" t="s">
        <v>26</v>
      </c>
      <c r="F14" s="160" t="s">
        <v>26</v>
      </c>
    </row>
    <row r="15" spans="1:6">
      <c r="A15" s="17">
        <v>7</v>
      </c>
      <c r="B15" s="185"/>
      <c r="C15" s="27" t="s">
        <v>27</v>
      </c>
      <c r="D15" s="84" t="s">
        <v>28</v>
      </c>
      <c r="E15" s="27" t="s">
        <v>29</v>
      </c>
      <c r="F15" s="160" t="s">
        <v>29</v>
      </c>
    </row>
    <row r="16" spans="1:6">
      <c r="A16" s="17">
        <v>8</v>
      </c>
      <c r="B16" s="185"/>
      <c r="C16" s="27" t="s">
        <v>30</v>
      </c>
      <c r="D16" s="27" t="s">
        <v>31</v>
      </c>
      <c r="E16" s="27" t="s">
        <v>32</v>
      </c>
      <c r="F16" s="160" t="s">
        <v>32</v>
      </c>
    </row>
    <row r="17" spans="1:7">
      <c r="A17" s="17">
        <v>9</v>
      </c>
      <c r="B17" s="185"/>
      <c r="C17" s="27" t="s">
        <v>33</v>
      </c>
      <c r="D17" s="27" t="s">
        <v>34</v>
      </c>
      <c r="E17" s="27" t="s">
        <v>34</v>
      </c>
      <c r="F17" s="160" t="s">
        <v>34</v>
      </c>
    </row>
    <row r="18" spans="1:7">
      <c r="A18" s="17">
        <v>10</v>
      </c>
      <c r="B18" s="185"/>
      <c r="C18" s="27" t="s">
        <v>35</v>
      </c>
      <c r="D18" s="27" t="s">
        <v>36</v>
      </c>
      <c r="E18" s="27" t="s">
        <v>36</v>
      </c>
      <c r="F18" s="160" t="s">
        <v>36</v>
      </c>
    </row>
    <row r="19" spans="1:7">
      <c r="A19" s="17">
        <v>11</v>
      </c>
      <c r="B19" s="185"/>
      <c r="C19" s="27" t="s">
        <v>37</v>
      </c>
      <c r="D19" s="27" t="s">
        <v>38</v>
      </c>
      <c r="E19" s="27" t="s">
        <v>38</v>
      </c>
      <c r="F19" s="160" t="s">
        <v>38</v>
      </c>
    </row>
    <row r="20" spans="1:7" ht="43.5">
      <c r="A20" s="17">
        <v>12</v>
      </c>
      <c r="B20" s="185"/>
      <c r="C20" s="27" t="s">
        <v>39</v>
      </c>
      <c r="D20" s="27" t="s">
        <v>40</v>
      </c>
      <c r="E20" s="27" t="s">
        <v>40</v>
      </c>
      <c r="F20" s="160" t="s">
        <v>40</v>
      </c>
    </row>
    <row r="21" spans="1:7" ht="29">
      <c r="A21" s="17">
        <v>13</v>
      </c>
      <c r="B21" s="172" t="s">
        <v>41</v>
      </c>
      <c r="C21" s="28" t="s">
        <v>42</v>
      </c>
      <c r="D21" s="28" t="s">
        <v>43</v>
      </c>
      <c r="E21" s="28" t="s">
        <v>43</v>
      </c>
      <c r="F21" s="161" t="s">
        <v>43</v>
      </c>
    </row>
    <row r="22" spans="1:7" ht="43.5">
      <c r="A22" s="17">
        <v>14</v>
      </c>
      <c r="B22" s="172"/>
      <c r="C22" s="28" t="s">
        <v>44</v>
      </c>
      <c r="D22" s="28" t="s">
        <v>45</v>
      </c>
      <c r="E22" s="28" t="s">
        <v>45</v>
      </c>
      <c r="F22" s="161" t="s">
        <v>45</v>
      </c>
    </row>
    <row r="23" spans="1:7">
      <c r="A23" s="17">
        <v>15</v>
      </c>
      <c r="B23" s="172"/>
      <c r="C23" s="28" t="s">
        <v>46</v>
      </c>
      <c r="D23" s="28" t="s">
        <v>47</v>
      </c>
      <c r="E23" s="28" t="s">
        <v>47</v>
      </c>
      <c r="F23" s="161" t="s">
        <v>47</v>
      </c>
    </row>
    <row r="24" spans="1:7">
      <c r="A24" s="17">
        <v>16</v>
      </c>
      <c r="B24" s="263" t="s">
        <v>48</v>
      </c>
      <c r="C24" s="29" t="s">
        <v>49</v>
      </c>
      <c r="D24" s="29" t="s">
        <v>50</v>
      </c>
      <c r="E24" s="29" t="s">
        <v>50</v>
      </c>
      <c r="F24" s="162" t="s">
        <v>50</v>
      </c>
    </row>
    <row r="25" spans="1:7">
      <c r="A25" s="17">
        <v>17</v>
      </c>
      <c r="B25" s="263"/>
      <c r="C25" s="29" t="s">
        <v>51</v>
      </c>
      <c r="D25" s="29" t="s">
        <v>52</v>
      </c>
      <c r="E25" s="29" t="s">
        <v>52</v>
      </c>
      <c r="F25" s="162" t="s">
        <v>52</v>
      </c>
    </row>
    <row r="26" spans="1:7" ht="43.5">
      <c r="A26" s="17">
        <v>18</v>
      </c>
      <c r="B26" s="263"/>
      <c r="C26" s="29" t="s">
        <v>53</v>
      </c>
      <c r="D26" s="29" t="s">
        <v>414</v>
      </c>
      <c r="E26" s="29" t="s">
        <v>414</v>
      </c>
      <c r="F26" s="163" t="s">
        <v>414</v>
      </c>
      <c r="G26" s="153"/>
    </row>
    <row r="27" spans="1:7">
      <c r="A27" s="17">
        <v>19</v>
      </c>
      <c r="B27" s="263"/>
      <c r="C27" s="29" t="s">
        <v>54</v>
      </c>
      <c r="D27" s="29" t="s">
        <v>55</v>
      </c>
      <c r="E27" s="29" t="s">
        <v>56</v>
      </c>
      <c r="F27" s="162" t="s">
        <v>56</v>
      </c>
    </row>
    <row r="28" spans="1:7">
      <c r="A28" s="17">
        <v>20</v>
      </c>
      <c r="B28" s="263"/>
      <c r="C28" s="29" t="s">
        <v>57</v>
      </c>
      <c r="D28" s="29" t="s">
        <v>58</v>
      </c>
      <c r="E28" s="29" t="s">
        <v>58</v>
      </c>
      <c r="F28" s="162" t="s">
        <v>58</v>
      </c>
    </row>
    <row r="29" spans="1:7">
      <c r="A29" s="17">
        <v>21</v>
      </c>
      <c r="B29" s="263"/>
      <c r="C29" s="29" t="s">
        <v>59</v>
      </c>
      <c r="D29" s="29" t="s">
        <v>60</v>
      </c>
      <c r="E29" s="29" t="s">
        <v>60</v>
      </c>
      <c r="F29" s="162" t="s">
        <v>60</v>
      </c>
    </row>
    <row r="30" spans="1:7" ht="15" thickBot="1">
      <c r="A30" s="100">
        <v>22</v>
      </c>
      <c r="B30" s="264"/>
      <c r="C30" s="88" t="s">
        <v>61</v>
      </c>
      <c r="D30" s="88" t="s">
        <v>62</v>
      </c>
      <c r="E30" s="88" t="s">
        <v>63</v>
      </c>
      <c r="F30" s="164" t="s">
        <v>63</v>
      </c>
    </row>
    <row r="31" spans="1:7" ht="19.5" customHeight="1" thickBot="1">
      <c r="A31" s="213" t="s">
        <v>64</v>
      </c>
      <c r="B31" s="214"/>
      <c r="C31" s="214"/>
      <c r="D31" s="265"/>
      <c r="E31" s="265"/>
      <c r="F31" s="215"/>
    </row>
    <row r="32" spans="1:7" ht="74.25" customHeight="1">
      <c r="A32" s="15" t="s">
        <v>65</v>
      </c>
      <c r="B32" s="247" t="s">
        <v>66</v>
      </c>
      <c r="C32" s="250" t="s">
        <v>323</v>
      </c>
      <c r="D32" s="251"/>
      <c r="E32" s="251"/>
      <c r="F32" s="252"/>
    </row>
    <row r="33" spans="1:6" ht="74.25" customHeight="1">
      <c r="A33" s="17" t="s">
        <v>67</v>
      </c>
      <c r="B33" s="248"/>
      <c r="C33" s="253" t="s">
        <v>324</v>
      </c>
      <c r="D33" s="254"/>
      <c r="E33" s="254"/>
      <c r="F33" s="255"/>
    </row>
    <row r="34" spans="1:6" ht="74.25" customHeight="1">
      <c r="A34" s="17" t="s">
        <v>68</v>
      </c>
      <c r="B34" s="248"/>
      <c r="C34" s="254" t="s">
        <v>325</v>
      </c>
      <c r="D34" s="256"/>
      <c r="E34" s="256"/>
      <c r="F34" s="257"/>
    </row>
    <row r="35" spans="1:6" ht="74.25" customHeight="1">
      <c r="A35" s="17" t="s">
        <v>69</v>
      </c>
      <c r="B35" s="249"/>
      <c r="C35" s="258" t="s">
        <v>326</v>
      </c>
      <c r="D35" s="259"/>
      <c r="E35" s="259"/>
      <c r="F35" s="260"/>
    </row>
    <row r="36" spans="1:6" ht="74.25" customHeight="1" thickBot="1">
      <c r="A36" s="17" t="s">
        <v>376</v>
      </c>
      <c r="B36" s="249"/>
      <c r="C36" s="258" t="s">
        <v>378</v>
      </c>
      <c r="D36" s="259"/>
      <c r="E36" s="259"/>
      <c r="F36" s="260"/>
    </row>
    <row r="37" spans="1:6" ht="19" thickBot="1">
      <c r="A37" s="266" t="s">
        <v>70</v>
      </c>
      <c r="B37" s="267"/>
      <c r="C37" s="267"/>
      <c r="D37" s="268"/>
      <c r="E37" s="268"/>
      <c r="F37" s="269"/>
    </row>
    <row r="38" spans="1:6" ht="115.5" customHeight="1">
      <c r="A38" s="15">
        <v>23</v>
      </c>
      <c r="B38" s="217" t="s">
        <v>71</v>
      </c>
      <c r="C38" s="35" t="s">
        <v>72</v>
      </c>
      <c r="D38" s="220" t="s">
        <v>188</v>
      </c>
      <c r="E38" s="270"/>
      <c r="F38" s="271"/>
    </row>
    <row r="39" spans="1:6" ht="48" customHeight="1">
      <c r="A39" s="17">
        <v>24</v>
      </c>
      <c r="B39" s="218"/>
      <c r="C39" s="36" t="s">
        <v>73</v>
      </c>
      <c r="D39" s="194" t="s">
        <v>468</v>
      </c>
      <c r="E39" s="272"/>
      <c r="F39" s="273"/>
    </row>
    <row r="40" spans="1:6" ht="41.25" customHeight="1">
      <c r="A40" s="17">
        <v>25</v>
      </c>
      <c r="B40" s="218"/>
      <c r="C40" s="36" t="s">
        <v>74</v>
      </c>
      <c r="D40" s="194" t="s">
        <v>136</v>
      </c>
      <c r="E40" s="272"/>
      <c r="F40" s="273"/>
    </row>
    <row r="41" spans="1:6" ht="75.75" customHeight="1">
      <c r="A41" s="17">
        <v>26</v>
      </c>
      <c r="B41" s="218"/>
      <c r="C41" s="36" t="s">
        <v>75</v>
      </c>
      <c r="D41" s="194" t="s">
        <v>189</v>
      </c>
      <c r="E41" s="272"/>
      <c r="F41" s="273"/>
    </row>
    <row r="42" spans="1:6" ht="48.75" customHeight="1">
      <c r="A42" s="17">
        <v>27</v>
      </c>
      <c r="B42" s="218"/>
      <c r="C42" s="36" t="s">
        <v>76</v>
      </c>
      <c r="D42" s="194" t="s">
        <v>139</v>
      </c>
      <c r="E42" s="272"/>
      <c r="F42" s="273"/>
    </row>
    <row r="43" spans="1:6" ht="81" customHeight="1">
      <c r="A43" s="17">
        <v>28</v>
      </c>
      <c r="B43" s="218"/>
      <c r="C43" s="36" t="s">
        <v>77</v>
      </c>
      <c r="D43" s="194" t="s">
        <v>190</v>
      </c>
      <c r="E43" s="272"/>
      <c r="F43" s="273"/>
    </row>
    <row r="44" spans="1:6" ht="69.75" customHeight="1">
      <c r="A44" s="17">
        <v>29</v>
      </c>
      <c r="B44" s="218"/>
      <c r="C44" s="36" t="s">
        <v>78</v>
      </c>
      <c r="D44" s="194" t="s">
        <v>191</v>
      </c>
      <c r="E44" s="272"/>
      <c r="F44" s="273"/>
    </row>
    <row r="45" spans="1:6" ht="63.75" customHeight="1">
      <c r="A45" s="17">
        <v>30</v>
      </c>
      <c r="B45" s="218"/>
      <c r="C45" s="36" t="s">
        <v>79</v>
      </c>
      <c r="D45" s="194" t="s">
        <v>144</v>
      </c>
      <c r="E45" s="272"/>
      <c r="F45" s="273"/>
    </row>
    <row r="46" spans="1:6" ht="44.25" customHeight="1">
      <c r="A46" s="17">
        <v>31</v>
      </c>
      <c r="B46" s="218"/>
      <c r="C46" s="36" t="s">
        <v>80</v>
      </c>
      <c r="D46" s="194" t="s">
        <v>192</v>
      </c>
      <c r="E46" s="272"/>
      <c r="F46" s="273"/>
    </row>
    <row r="47" spans="1:6" ht="37.5" customHeight="1" thickBot="1">
      <c r="A47" s="100">
        <v>32</v>
      </c>
      <c r="B47" s="219"/>
      <c r="C47" s="37" t="s">
        <v>81</v>
      </c>
      <c r="D47" s="223" t="s">
        <v>193</v>
      </c>
      <c r="E47" s="274"/>
      <c r="F47" s="275"/>
    </row>
  </sheetData>
  <mergeCells count="28">
    <mergeCell ref="A37:F37"/>
    <mergeCell ref="B38:B47"/>
    <mergeCell ref="D38:F38"/>
    <mergeCell ref="D39:F39"/>
    <mergeCell ref="D40:F40"/>
    <mergeCell ref="D41:F41"/>
    <mergeCell ref="D47:F47"/>
    <mergeCell ref="D42:F42"/>
    <mergeCell ref="D43:F43"/>
    <mergeCell ref="D44:F44"/>
    <mergeCell ref="D45:F45"/>
    <mergeCell ref="D46:F46"/>
    <mergeCell ref="B9:B12"/>
    <mergeCell ref="B14:B20"/>
    <mergeCell ref="B21:B23"/>
    <mergeCell ref="B24:B30"/>
    <mergeCell ref="A31:F31"/>
    <mergeCell ref="B32:B36"/>
    <mergeCell ref="C32:F32"/>
    <mergeCell ref="C33:F33"/>
    <mergeCell ref="C34:F34"/>
    <mergeCell ref="C36:F36"/>
    <mergeCell ref="C35:F35"/>
    <mergeCell ref="A7:F7"/>
    <mergeCell ref="A1:F1"/>
    <mergeCell ref="A2:F2"/>
    <mergeCell ref="B4:C4"/>
    <mergeCell ref="A5:F5"/>
  </mergeCells>
  <phoneticPr fontId="21" type="noConversion"/>
  <pageMargins left="0.70866141732283472" right="0.70866141732283472" top="0.74803149606299213" bottom="0.74803149606299213" header="0.31496062992125984" footer="0.31496062992125984"/>
  <pageSetup paperSize="9" scale="44" orientation="portrait" r:id="rId1"/>
  <headerFooter>
    <oddFooter>&amp;C&amp;F&amp;R&amp;P/&amp;N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EAED13-7E77-478A-8A18-37552DBD73B0}">
  <sheetPr codeName="Blad2">
    <pageSetUpPr fitToPage="1"/>
  </sheetPr>
  <dimension ref="A1:U63"/>
  <sheetViews>
    <sheetView zoomScale="130" zoomScaleNormal="130" workbookViewId="0">
      <pane xSplit="2" ySplit="8" topLeftCell="C48" activePane="bottomRight" state="frozen"/>
      <selection activeCell="D8" sqref="D8"/>
      <selection pane="topRight" activeCell="D8" sqref="D8"/>
      <selection pane="bottomLeft" activeCell="D8" sqref="D8"/>
      <selection pane="bottomRight" activeCell="A52" sqref="A52"/>
    </sheetView>
  </sheetViews>
  <sheetFormatPr defaultColWidth="8.81640625" defaultRowHeight="14.5"/>
  <cols>
    <col min="1" max="1" width="4.81640625" style="3" customWidth="1"/>
    <col min="2" max="2" width="13.6328125" style="38" customWidth="1"/>
    <col min="3" max="3" width="29.453125" style="40" customWidth="1"/>
    <col min="4" max="4" width="34" style="40" customWidth="1"/>
    <col min="5" max="12" width="33.6328125" style="40" customWidth="1"/>
    <col min="13" max="13" width="37.6328125" customWidth="1"/>
  </cols>
  <sheetData>
    <row r="1" spans="1:12" ht="24" thickBot="1">
      <c r="A1" s="197" t="str">
        <f>ReleaseNotes!D4</f>
        <v>Ronde 12 (Versie 1.0)</v>
      </c>
      <c r="B1" s="198"/>
      <c r="C1" s="198"/>
      <c r="D1" s="198"/>
      <c r="E1" s="198"/>
      <c r="F1" s="198"/>
      <c r="G1" s="198"/>
      <c r="H1" s="198"/>
      <c r="I1" s="198"/>
      <c r="J1" s="198"/>
      <c r="K1" s="198"/>
      <c r="L1" s="199"/>
    </row>
    <row r="2" spans="1:12" ht="37.25" customHeight="1" thickBot="1">
      <c r="A2" s="200" t="s">
        <v>82</v>
      </c>
      <c r="B2" s="201"/>
      <c r="C2" s="201"/>
      <c r="D2" s="201"/>
      <c r="E2" s="201"/>
      <c r="F2" s="201"/>
      <c r="G2" s="201"/>
      <c r="H2" s="201"/>
      <c r="I2" s="201"/>
      <c r="J2" s="201"/>
      <c r="K2" s="201"/>
      <c r="L2" s="202"/>
    </row>
    <row r="3" spans="1:12" s="3" customFormat="1" ht="50.75" customHeight="1">
      <c r="A3" s="203"/>
      <c r="B3" s="204"/>
      <c r="C3" s="1" t="s">
        <v>7</v>
      </c>
      <c r="D3" s="2" t="s">
        <v>300</v>
      </c>
      <c r="E3" s="2" t="s">
        <v>298</v>
      </c>
      <c r="F3" s="2" t="s">
        <v>301</v>
      </c>
      <c r="G3" s="2" t="s">
        <v>407</v>
      </c>
      <c r="H3" s="2" t="s">
        <v>401</v>
      </c>
      <c r="I3" s="2" t="s">
        <v>402</v>
      </c>
      <c r="J3" s="2" t="s">
        <v>403</v>
      </c>
      <c r="K3" s="2" t="s">
        <v>466</v>
      </c>
      <c r="L3" s="131" t="s">
        <v>404</v>
      </c>
    </row>
    <row r="4" spans="1:12" ht="18.75" customHeight="1">
      <c r="A4" s="205"/>
      <c r="B4" s="206"/>
      <c r="C4" s="118" t="s">
        <v>322</v>
      </c>
      <c r="D4" s="112">
        <v>700</v>
      </c>
      <c r="E4" s="112">
        <v>800</v>
      </c>
      <c r="F4" s="112">
        <v>925</v>
      </c>
      <c r="G4" s="112">
        <v>1150</v>
      </c>
      <c r="H4" s="112">
        <v>800</v>
      </c>
      <c r="I4" s="112">
        <v>925</v>
      </c>
      <c r="J4" s="112">
        <v>1025</v>
      </c>
      <c r="K4" s="112">
        <v>1025</v>
      </c>
      <c r="L4" s="119">
        <v>850</v>
      </c>
    </row>
    <row r="5" spans="1:12" ht="12.75" customHeight="1">
      <c r="A5" s="207"/>
      <c r="B5" s="208"/>
      <c r="C5" s="209"/>
      <c r="D5" s="209"/>
      <c r="E5" s="209"/>
      <c r="F5" s="209"/>
      <c r="G5" s="209"/>
      <c r="H5" s="209"/>
      <c r="I5" s="209"/>
      <c r="J5" s="209"/>
      <c r="K5" s="209"/>
      <c r="L5" s="210"/>
    </row>
    <row r="6" spans="1:12" ht="60.75" customHeight="1">
      <c r="A6" s="5"/>
      <c r="B6" s="6"/>
      <c r="C6" s="7" t="s">
        <v>8</v>
      </c>
      <c r="D6" s="7"/>
      <c r="E6" s="8"/>
      <c r="F6" s="8"/>
      <c r="G6" s="8"/>
      <c r="H6" s="8"/>
      <c r="I6" s="8"/>
      <c r="J6" s="8"/>
      <c r="K6" s="8"/>
      <c r="L6" s="138"/>
    </row>
    <row r="7" spans="1:12" ht="12.75" customHeight="1">
      <c r="A7" s="211"/>
      <c r="B7" s="212"/>
      <c r="C7" s="209"/>
      <c r="D7" s="209"/>
      <c r="E7" s="209"/>
      <c r="F7" s="209"/>
      <c r="G7" s="209"/>
      <c r="H7" s="209"/>
      <c r="I7" s="209"/>
      <c r="J7" s="209"/>
      <c r="K7" s="209"/>
      <c r="L7" s="210"/>
    </row>
    <row r="8" spans="1:12" ht="23.25" customHeight="1" thickBot="1">
      <c r="A8" s="11" t="s">
        <v>9</v>
      </c>
      <c r="B8" s="12"/>
      <c r="C8" s="13"/>
      <c r="D8" s="13"/>
      <c r="E8" s="14"/>
      <c r="F8" s="14"/>
      <c r="G8" s="14"/>
      <c r="H8" s="14"/>
      <c r="I8" s="14"/>
      <c r="J8" s="14"/>
      <c r="K8" s="14"/>
      <c r="L8" s="139"/>
    </row>
    <row r="9" spans="1:12" ht="23.25" customHeight="1">
      <c r="A9" s="15">
        <v>1</v>
      </c>
      <c r="B9" s="175" t="s">
        <v>10</v>
      </c>
      <c r="C9" s="16" t="s">
        <v>83</v>
      </c>
      <c r="D9" s="16" t="s">
        <v>84</v>
      </c>
      <c r="E9" s="16" t="s">
        <v>84</v>
      </c>
      <c r="F9" s="16" t="s">
        <v>84</v>
      </c>
      <c r="G9" s="16" t="s">
        <v>84</v>
      </c>
      <c r="H9" s="16" t="s">
        <v>85</v>
      </c>
      <c r="I9" s="16" t="s">
        <v>85</v>
      </c>
      <c r="J9" s="16" t="s">
        <v>84</v>
      </c>
      <c r="K9" s="16" t="s">
        <v>85</v>
      </c>
      <c r="L9" s="140" t="s">
        <v>86</v>
      </c>
    </row>
    <row r="10" spans="1:12" ht="19.25" customHeight="1">
      <c r="A10" s="17">
        <v>2</v>
      </c>
      <c r="B10" s="176"/>
      <c r="C10" s="18" t="s">
        <v>14</v>
      </c>
      <c r="D10" s="18" t="s">
        <v>299</v>
      </c>
      <c r="E10" s="18" t="s">
        <v>299</v>
      </c>
      <c r="F10" s="18" t="s">
        <v>259</v>
      </c>
      <c r="G10" s="18" t="s">
        <v>259</v>
      </c>
      <c r="H10" s="18" t="s">
        <v>299</v>
      </c>
      <c r="I10" s="18" t="s">
        <v>259</v>
      </c>
      <c r="J10" s="18" t="s">
        <v>259</v>
      </c>
      <c r="K10" s="18" t="s">
        <v>259</v>
      </c>
      <c r="L10" s="82" t="s">
        <v>86</v>
      </c>
    </row>
    <row r="11" spans="1:12" ht="42" customHeight="1">
      <c r="A11" s="17">
        <v>3</v>
      </c>
      <c r="B11" s="176"/>
      <c r="C11" s="19" t="s">
        <v>16</v>
      </c>
      <c r="D11" s="18" t="s">
        <v>87</v>
      </c>
      <c r="E11" s="18" t="s">
        <v>87</v>
      </c>
      <c r="F11" s="18" t="s">
        <v>87</v>
      </c>
      <c r="G11" s="18" t="s">
        <v>87</v>
      </c>
      <c r="H11" s="18" t="s">
        <v>87</v>
      </c>
      <c r="I11" s="18" t="s">
        <v>87</v>
      </c>
      <c r="J11" s="18" t="s">
        <v>87</v>
      </c>
      <c r="K11" s="18" t="s">
        <v>87</v>
      </c>
      <c r="L11" s="82" t="s">
        <v>86</v>
      </c>
    </row>
    <row r="12" spans="1:12" ht="42" customHeight="1">
      <c r="A12" s="15">
        <v>4</v>
      </c>
      <c r="B12" s="176"/>
      <c r="C12" s="19" t="s">
        <v>405</v>
      </c>
      <c r="D12" s="18" t="s">
        <v>299</v>
      </c>
      <c r="E12" s="18" t="s">
        <v>299</v>
      </c>
      <c r="F12" s="18" t="s">
        <v>299</v>
      </c>
      <c r="G12" s="18" t="s">
        <v>259</v>
      </c>
      <c r="H12" s="18" t="s">
        <v>299</v>
      </c>
      <c r="I12" s="18" t="s">
        <v>299</v>
      </c>
      <c r="J12" s="18" t="s">
        <v>299</v>
      </c>
      <c r="K12" s="18" t="s">
        <v>299</v>
      </c>
      <c r="L12" s="82" t="s">
        <v>86</v>
      </c>
    </row>
    <row r="13" spans="1:12" ht="21.75" customHeight="1">
      <c r="A13" s="17">
        <v>5</v>
      </c>
      <c r="B13" s="176"/>
      <c r="C13" s="19" t="s">
        <v>19</v>
      </c>
      <c r="D13" s="19" t="s">
        <v>88</v>
      </c>
      <c r="E13" s="19" t="s">
        <v>88</v>
      </c>
      <c r="F13" s="19" t="s">
        <v>88</v>
      </c>
      <c r="G13" s="19" t="s">
        <v>88</v>
      </c>
      <c r="H13" s="19" t="s">
        <v>88</v>
      </c>
      <c r="I13" s="19" t="s">
        <v>88</v>
      </c>
      <c r="J13" s="19" t="s">
        <v>88</v>
      </c>
      <c r="K13" s="19" t="s">
        <v>88</v>
      </c>
      <c r="L13" s="107" t="s">
        <v>86</v>
      </c>
    </row>
    <row r="14" spans="1:12" ht="21.75" customHeight="1">
      <c r="A14" s="17">
        <v>6</v>
      </c>
      <c r="B14" s="176"/>
      <c r="C14" s="19" t="s">
        <v>89</v>
      </c>
      <c r="D14" s="19" t="s">
        <v>410</v>
      </c>
      <c r="E14" s="19" t="s">
        <v>410</v>
      </c>
      <c r="F14" s="19" t="s">
        <v>410</v>
      </c>
      <c r="G14" s="19" t="s">
        <v>410</v>
      </c>
      <c r="H14" s="19" t="s">
        <v>410</v>
      </c>
      <c r="I14" s="19" t="s">
        <v>410</v>
      </c>
      <c r="J14" s="19" t="s">
        <v>410</v>
      </c>
      <c r="K14" s="19" t="s">
        <v>410</v>
      </c>
      <c r="L14" s="107" t="s">
        <v>86</v>
      </c>
    </row>
    <row r="15" spans="1:12" ht="21.75" customHeight="1" thickBot="1">
      <c r="A15" s="15">
        <v>7</v>
      </c>
      <c r="B15" s="177"/>
      <c r="C15" s="20" t="s">
        <v>90</v>
      </c>
      <c r="D15" s="20" t="s">
        <v>91</v>
      </c>
      <c r="E15" s="20" t="s">
        <v>91</v>
      </c>
      <c r="F15" s="20" t="s">
        <v>91</v>
      </c>
      <c r="G15" s="20" t="s">
        <v>91</v>
      </c>
      <c r="H15" s="20" t="s">
        <v>91</v>
      </c>
      <c r="I15" s="20" t="s">
        <v>91</v>
      </c>
      <c r="J15" s="20" t="s">
        <v>91</v>
      </c>
      <c r="K15" s="20" t="s">
        <v>91</v>
      </c>
      <c r="L15" s="141" t="s">
        <v>86</v>
      </c>
    </row>
    <row r="16" spans="1:12" ht="319">
      <c r="A16" s="17">
        <v>8</v>
      </c>
      <c r="B16" s="168" t="s">
        <v>21</v>
      </c>
      <c r="C16" s="21" t="s">
        <v>92</v>
      </c>
      <c r="D16" s="22" t="s">
        <v>351</v>
      </c>
      <c r="E16" s="22" t="s">
        <v>406</v>
      </c>
      <c r="F16" s="22" t="s">
        <v>406</v>
      </c>
      <c r="G16" s="22" t="s">
        <v>406</v>
      </c>
      <c r="H16" s="22" t="s">
        <v>406</v>
      </c>
      <c r="I16" s="22" t="s">
        <v>406</v>
      </c>
      <c r="J16" s="22" t="s">
        <v>474</v>
      </c>
      <c r="K16" s="22" t="s">
        <v>474</v>
      </c>
      <c r="L16" s="142" t="s">
        <v>352</v>
      </c>
    </row>
    <row r="17" spans="1:12" ht="222" customHeight="1">
      <c r="A17" s="17">
        <v>9</v>
      </c>
      <c r="B17" s="169"/>
      <c r="C17" s="24" t="s">
        <v>94</v>
      </c>
      <c r="D17" s="25" t="s">
        <v>282</v>
      </c>
      <c r="E17" s="25" t="s">
        <v>282</v>
      </c>
      <c r="F17" s="25" t="s">
        <v>282</v>
      </c>
      <c r="G17" s="25" t="s">
        <v>282</v>
      </c>
      <c r="H17" s="25" t="s">
        <v>282</v>
      </c>
      <c r="I17" s="25" t="s">
        <v>282</v>
      </c>
      <c r="J17" s="25" t="s">
        <v>282</v>
      </c>
      <c r="K17" s="25" t="s">
        <v>282</v>
      </c>
      <c r="L17" s="143" t="s">
        <v>283</v>
      </c>
    </row>
    <row r="18" spans="1:12" ht="22.5" customHeight="1">
      <c r="A18" s="15">
        <v>10</v>
      </c>
      <c r="B18" s="185" t="s">
        <v>23</v>
      </c>
      <c r="C18" s="27" t="s">
        <v>24</v>
      </c>
      <c r="D18" s="27" t="s">
        <v>26</v>
      </c>
      <c r="E18" s="27" t="s">
        <v>95</v>
      </c>
      <c r="F18" s="27" t="s">
        <v>95</v>
      </c>
      <c r="G18" s="27" t="s">
        <v>95</v>
      </c>
      <c r="H18" s="27" t="s">
        <v>95</v>
      </c>
      <c r="I18" s="27" t="s">
        <v>95</v>
      </c>
      <c r="J18" s="27" t="s">
        <v>95</v>
      </c>
      <c r="K18" s="27" t="s">
        <v>95</v>
      </c>
      <c r="L18" s="59" t="s">
        <v>95</v>
      </c>
    </row>
    <row r="19" spans="1:12" ht="22.5" customHeight="1">
      <c r="A19" s="17">
        <v>11</v>
      </c>
      <c r="B19" s="185"/>
      <c r="C19" s="27" t="s">
        <v>27</v>
      </c>
      <c r="D19" s="27" t="s">
        <v>277</v>
      </c>
      <c r="E19" s="27" t="s">
        <v>96</v>
      </c>
      <c r="F19" s="27" t="s">
        <v>96</v>
      </c>
      <c r="G19" s="27" t="s">
        <v>96</v>
      </c>
      <c r="H19" s="27" t="s">
        <v>96</v>
      </c>
      <c r="I19" s="27" t="s">
        <v>96</v>
      </c>
      <c r="J19" s="27" t="s">
        <v>96</v>
      </c>
      <c r="K19" s="27" t="s">
        <v>96</v>
      </c>
      <c r="L19" s="59" t="s">
        <v>96</v>
      </c>
    </row>
    <row r="20" spans="1:12" ht="36" customHeight="1">
      <c r="A20" s="17">
        <v>12</v>
      </c>
      <c r="B20" s="185"/>
      <c r="C20" s="27" t="s">
        <v>97</v>
      </c>
      <c r="D20" s="27" t="s">
        <v>98</v>
      </c>
      <c r="E20" s="27" t="s">
        <v>412</v>
      </c>
      <c r="F20" s="27" t="s">
        <v>412</v>
      </c>
      <c r="G20" s="27" t="s">
        <v>412</v>
      </c>
      <c r="H20" s="27" t="s">
        <v>412</v>
      </c>
      <c r="I20" s="27" t="s">
        <v>412</v>
      </c>
      <c r="J20" s="27" t="s">
        <v>412</v>
      </c>
      <c r="K20" s="27" t="s">
        <v>412</v>
      </c>
      <c r="L20" s="59" t="s">
        <v>86</v>
      </c>
    </row>
    <row r="21" spans="1:12" ht="84" customHeight="1">
      <c r="A21" s="15">
        <v>13</v>
      </c>
      <c r="B21" s="185"/>
      <c r="C21" s="27" t="s">
        <v>39</v>
      </c>
      <c r="D21" s="27" t="s">
        <v>293</v>
      </c>
      <c r="E21" s="27" t="s">
        <v>293</v>
      </c>
      <c r="F21" s="27" t="s">
        <v>293</v>
      </c>
      <c r="G21" s="27" t="s">
        <v>293</v>
      </c>
      <c r="H21" s="27" t="s">
        <v>293</v>
      </c>
      <c r="I21" s="27" t="s">
        <v>293</v>
      </c>
      <c r="J21" s="27" t="s">
        <v>391</v>
      </c>
      <c r="K21" s="27" t="s">
        <v>391</v>
      </c>
      <c r="L21" s="59" t="s">
        <v>293</v>
      </c>
    </row>
    <row r="22" spans="1:12" ht="97.25" customHeight="1">
      <c r="A22" s="17">
        <v>14</v>
      </c>
      <c r="B22" s="185"/>
      <c r="C22" s="27" t="s">
        <v>99</v>
      </c>
      <c r="D22" s="27" t="s">
        <v>100</v>
      </c>
      <c r="E22" s="27" t="s">
        <v>100</v>
      </c>
      <c r="F22" s="27" t="s">
        <v>100</v>
      </c>
      <c r="G22" s="27" t="s">
        <v>100</v>
      </c>
      <c r="H22" s="27" t="s">
        <v>100</v>
      </c>
      <c r="I22" s="27" t="s">
        <v>100</v>
      </c>
      <c r="J22" s="27" t="s">
        <v>100</v>
      </c>
      <c r="K22" s="27" t="s">
        <v>100</v>
      </c>
      <c r="L22" s="59" t="s">
        <v>100</v>
      </c>
    </row>
    <row r="23" spans="1:12" ht="29">
      <c r="A23" s="17">
        <v>15</v>
      </c>
      <c r="B23" s="185"/>
      <c r="C23" s="27" t="s">
        <v>101</v>
      </c>
      <c r="D23" s="27" t="s">
        <v>114</v>
      </c>
      <c r="E23" s="27" t="s">
        <v>102</v>
      </c>
      <c r="F23" s="27" t="s">
        <v>102</v>
      </c>
      <c r="G23" s="27" t="s">
        <v>102</v>
      </c>
      <c r="H23" s="27" t="s">
        <v>102</v>
      </c>
      <c r="I23" s="27" t="s">
        <v>102</v>
      </c>
      <c r="J23" s="27" t="s">
        <v>102</v>
      </c>
      <c r="K23" s="27" t="s">
        <v>102</v>
      </c>
      <c r="L23" s="59" t="s">
        <v>86</v>
      </c>
    </row>
    <row r="24" spans="1:12" ht="45" customHeight="1">
      <c r="A24" s="15">
        <v>16</v>
      </c>
      <c r="B24" s="172" t="s">
        <v>41</v>
      </c>
      <c r="C24" s="28" t="s">
        <v>42</v>
      </c>
      <c r="D24" s="28" t="s">
        <v>43</v>
      </c>
      <c r="E24" s="28" t="s">
        <v>43</v>
      </c>
      <c r="F24" s="28" t="s">
        <v>43</v>
      </c>
      <c r="G24" s="28" t="s">
        <v>43</v>
      </c>
      <c r="H24" s="28" t="s">
        <v>43</v>
      </c>
      <c r="I24" s="28" t="s">
        <v>43</v>
      </c>
      <c r="J24" s="28" t="s">
        <v>43</v>
      </c>
      <c r="K24" s="28" t="s">
        <v>43</v>
      </c>
      <c r="L24" s="85" t="s">
        <v>43</v>
      </c>
    </row>
    <row r="25" spans="1:12" ht="82.25" customHeight="1">
      <c r="A25" s="17">
        <v>17</v>
      </c>
      <c r="B25" s="172"/>
      <c r="C25" s="28" t="s">
        <v>103</v>
      </c>
      <c r="D25" s="28" t="s">
        <v>292</v>
      </c>
      <c r="E25" s="28" t="s">
        <v>104</v>
      </c>
      <c r="F25" s="28" t="s">
        <v>104</v>
      </c>
      <c r="G25" s="28" t="s">
        <v>104</v>
      </c>
      <c r="H25" s="28" t="s">
        <v>104</v>
      </c>
      <c r="I25" s="28" t="s">
        <v>104</v>
      </c>
      <c r="J25" s="28" t="s">
        <v>104</v>
      </c>
      <c r="K25" s="28" t="s">
        <v>104</v>
      </c>
      <c r="L25" s="85" t="s">
        <v>105</v>
      </c>
    </row>
    <row r="26" spans="1:12" ht="70.25" customHeight="1">
      <c r="A26" s="17">
        <v>18</v>
      </c>
      <c r="B26" s="172"/>
      <c r="C26" s="28" t="s">
        <v>44</v>
      </c>
      <c r="D26" s="28" t="s">
        <v>304</v>
      </c>
      <c r="E26" s="28" t="s">
        <v>303</v>
      </c>
      <c r="F26" s="28" t="s">
        <v>303</v>
      </c>
      <c r="G26" s="28" t="s">
        <v>303</v>
      </c>
      <c r="H26" s="28" t="s">
        <v>304</v>
      </c>
      <c r="I26" s="28" t="s">
        <v>303</v>
      </c>
      <c r="J26" s="28" t="s">
        <v>303</v>
      </c>
      <c r="K26" s="28" t="s">
        <v>304</v>
      </c>
      <c r="L26" s="85" t="s">
        <v>106</v>
      </c>
    </row>
    <row r="27" spans="1:12" ht="18" customHeight="1">
      <c r="A27" s="15">
        <v>19</v>
      </c>
      <c r="B27" s="172"/>
      <c r="C27" s="28" t="s">
        <v>46</v>
      </c>
      <c r="D27" s="28" t="s">
        <v>294</v>
      </c>
      <c r="E27" s="28" t="s">
        <v>294</v>
      </c>
      <c r="F27" s="28" t="s">
        <v>294</v>
      </c>
      <c r="G27" s="28" t="s">
        <v>294</v>
      </c>
      <c r="H27" s="28" t="s">
        <v>294</v>
      </c>
      <c r="I27" s="28" t="s">
        <v>294</v>
      </c>
      <c r="J27" s="28" t="s">
        <v>294</v>
      </c>
      <c r="K27" s="28" t="s">
        <v>294</v>
      </c>
      <c r="L27" s="85" t="s">
        <v>294</v>
      </c>
    </row>
    <row r="28" spans="1:12" ht="44.75" customHeight="1">
      <c r="A28" s="17">
        <v>20</v>
      </c>
      <c r="B28" s="189" t="s">
        <v>48</v>
      </c>
      <c r="C28" s="29" t="s">
        <v>107</v>
      </c>
      <c r="D28" s="29" t="s">
        <v>108</v>
      </c>
      <c r="E28" s="29" t="s">
        <v>108</v>
      </c>
      <c r="F28" s="29" t="s">
        <v>108</v>
      </c>
      <c r="G28" s="29" t="s">
        <v>108</v>
      </c>
      <c r="H28" s="29" t="s">
        <v>108</v>
      </c>
      <c r="I28" s="29" t="s">
        <v>108</v>
      </c>
      <c r="J28" s="29" t="s">
        <v>108</v>
      </c>
      <c r="K28" s="29" t="s">
        <v>108</v>
      </c>
      <c r="L28" s="86" t="s">
        <v>108</v>
      </c>
    </row>
    <row r="29" spans="1:12" ht="69.5" customHeight="1">
      <c r="A29" s="17">
        <v>21</v>
      </c>
      <c r="B29" s="190"/>
      <c r="C29" s="29" t="s">
        <v>295</v>
      </c>
      <c r="D29" s="29" t="s">
        <v>288</v>
      </c>
      <c r="E29" s="29" t="s">
        <v>296</v>
      </c>
      <c r="F29" s="29" t="s">
        <v>296</v>
      </c>
      <c r="G29" s="29" t="s">
        <v>296</v>
      </c>
      <c r="H29" s="29" t="s">
        <v>470</v>
      </c>
      <c r="I29" s="29" t="s">
        <v>470</v>
      </c>
      <c r="J29" s="29" t="s">
        <v>296</v>
      </c>
      <c r="K29" s="29" t="s">
        <v>470</v>
      </c>
      <c r="L29" s="86" t="s">
        <v>471</v>
      </c>
    </row>
    <row r="30" spans="1:12" ht="90.5" customHeight="1">
      <c r="A30" s="15">
        <v>22</v>
      </c>
      <c r="B30" s="190"/>
      <c r="C30" s="29" t="s">
        <v>51</v>
      </c>
      <c r="D30" s="29" t="s">
        <v>469</v>
      </c>
      <c r="E30" s="29" t="s">
        <v>469</v>
      </c>
      <c r="F30" s="29" t="s">
        <v>469</v>
      </c>
      <c r="G30" s="29" t="s">
        <v>469</v>
      </c>
      <c r="H30" s="29" t="s">
        <v>469</v>
      </c>
      <c r="I30" s="29" t="s">
        <v>469</v>
      </c>
      <c r="J30" s="29" t="s">
        <v>469</v>
      </c>
      <c r="K30" s="29" t="s">
        <v>469</v>
      </c>
      <c r="L30" s="86" t="s">
        <v>469</v>
      </c>
    </row>
    <row r="31" spans="1:12" ht="44.25" customHeight="1">
      <c r="A31" s="17">
        <v>23</v>
      </c>
      <c r="B31" s="190"/>
      <c r="C31" s="29" t="s">
        <v>109</v>
      </c>
      <c r="D31" s="29" t="s">
        <v>278</v>
      </c>
      <c r="E31" s="29" t="s">
        <v>278</v>
      </c>
      <c r="F31" s="29" t="s">
        <v>278</v>
      </c>
      <c r="G31" s="29" t="s">
        <v>278</v>
      </c>
      <c r="H31" s="29" t="s">
        <v>278</v>
      </c>
      <c r="I31" s="29" t="s">
        <v>278</v>
      </c>
      <c r="J31" s="29" t="s">
        <v>278</v>
      </c>
      <c r="K31" s="29" t="s">
        <v>278</v>
      </c>
      <c r="L31" s="86" t="s">
        <v>278</v>
      </c>
    </row>
    <row r="32" spans="1:12" ht="43.5" customHeight="1">
      <c r="A32" s="17">
        <v>24</v>
      </c>
      <c r="B32" s="190"/>
      <c r="C32" s="29" t="s">
        <v>54</v>
      </c>
      <c r="D32" s="29" t="s">
        <v>110</v>
      </c>
      <c r="E32" s="29" t="s">
        <v>110</v>
      </c>
      <c r="F32" s="29" t="s">
        <v>110</v>
      </c>
      <c r="G32" s="29" t="s">
        <v>110</v>
      </c>
      <c r="H32" s="29" t="s">
        <v>110</v>
      </c>
      <c r="I32" s="29" t="s">
        <v>110</v>
      </c>
      <c r="J32" s="29" t="s">
        <v>110</v>
      </c>
      <c r="K32" s="29" t="s">
        <v>110</v>
      </c>
      <c r="L32" s="86" t="s">
        <v>86</v>
      </c>
    </row>
    <row r="33" spans="1:21" ht="53.75" customHeight="1">
      <c r="A33" s="15">
        <v>25</v>
      </c>
      <c r="B33" s="190"/>
      <c r="C33" s="29" t="s">
        <v>57</v>
      </c>
      <c r="D33" s="29" t="s">
        <v>111</v>
      </c>
      <c r="E33" s="29" t="s">
        <v>111</v>
      </c>
      <c r="F33" s="29" t="s">
        <v>111</v>
      </c>
      <c r="G33" s="29" t="s">
        <v>111</v>
      </c>
      <c r="H33" s="29" t="s">
        <v>111</v>
      </c>
      <c r="I33" s="29" t="s">
        <v>111</v>
      </c>
      <c r="J33" s="29" t="s">
        <v>111</v>
      </c>
      <c r="K33" s="29" t="s">
        <v>111</v>
      </c>
      <c r="L33" s="86" t="s">
        <v>112</v>
      </c>
    </row>
    <row r="34" spans="1:21" ht="21.75" customHeight="1">
      <c r="A34" s="17">
        <v>26</v>
      </c>
      <c r="B34" s="190"/>
      <c r="C34" s="29" t="s">
        <v>59</v>
      </c>
      <c r="D34" s="29" t="s">
        <v>113</v>
      </c>
      <c r="E34" s="29" t="s">
        <v>113</v>
      </c>
      <c r="F34" s="29" t="s">
        <v>113</v>
      </c>
      <c r="G34" s="29" t="s">
        <v>113</v>
      </c>
      <c r="H34" s="29" t="s">
        <v>113</v>
      </c>
      <c r="I34" s="29" t="s">
        <v>113</v>
      </c>
      <c r="J34" s="29" t="s">
        <v>113</v>
      </c>
      <c r="K34" s="29" t="s">
        <v>113</v>
      </c>
      <c r="L34" s="86" t="s">
        <v>113</v>
      </c>
    </row>
    <row r="35" spans="1:21" ht="184.5" customHeight="1">
      <c r="A35" s="17">
        <v>27</v>
      </c>
      <c r="B35" s="190"/>
      <c r="C35" s="30" t="s">
        <v>349</v>
      </c>
      <c r="D35" s="30" t="s">
        <v>93</v>
      </c>
      <c r="E35" s="30" t="s">
        <v>93</v>
      </c>
      <c r="F35" s="30" t="s">
        <v>93</v>
      </c>
      <c r="G35" s="30" t="s">
        <v>93</v>
      </c>
      <c r="H35" s="30" t="s">
        <v>93</v>
      </c>
      <c r="I35" s="30" t="s">
        <v>93</v>
      </c>
      <c r="J35" s="30" t="s">
        <v>93</v>
      </c>
      <c r="K35" s="30" t="s">
        <v>93</v>
      </c>
      <c r="L35" s="144" t="s">
        <v>350</v>
      </c>
    </row>
    <row r="36" spans="1:21" ht="173.75" customHeight="1">
      <c r="A36" s="15">
        <v>28</v>
      </c>
      <c r="B36" s="190"/>
      <c r="C36" s="30" t="s">
        <v>261</v>
      </c>
      <c r="D36" s="30" t="s">
        <v>345</v>
      </c>
      <c r="E36" s="30" t="s">
        <v>114</v>
      </c>
      <c r="F36" s="30" t="s">
        <v>114</v>
      </c>
      <c r="G36" s="30" t="s">
        <v>114</v>
      </c>
      <c r="H36" s="30" t="s">
        <v>114</v>
      </c>
      <c r="I36" s="30" t="s">
        <v>114</v>
      </c>
      <c r="J36" s="30" t="s">
        <v>114</v>
      </c>
      <c r="K36" s="30" t="s">
        <v>114</v>
      </c>
      <c r="L36" s="144" t="s">
        <v>114</v>
      </c>
    </row>
    <row r="37" spans="1:21" ht="23" customHeight="1">
      <c r="A37" s="17">
        <v>29</v>
      </c>
      <c r="B37" s="190"/>
      <c r="C37" s="30" t="s">
        <v>115</v>
      </c>
      <c r="D37" s="30" t="s">
        <v>344</v>
      </c>
      <c r="E37" s="30" t="s">
        <v>344</v>
      </c>
      <c r="F37" s="30" t="s">
        <v>344</v>
      </c>
      <c r="G37" s="30" t="s">
        <v>344</v>
      </c>
      <c r="H37" s="30" t="s">
        <v>417</v>
      </c>
      <c r="I37" s="30" t="s">
        <v>417</v>
      </c>
      <c r="J37" s="30" t="s">
        <v>344</v>
      </c>
      <c r="K37" s="30" t="s">
        <v>417</v>
      </c>
      <c r="L37" s="86" t="s">
        <v>116</v>
      </c>
    </row>
    <row r="38" spans="1:21" ht="129" customHeight="1">
      <c r="A38" s="17">
        <v>30</v>
      </c>
      <c r="B38" s="190"/>
      <c r="C38" s="30" t="s">
        <v>117</v>
      </c>
      <c r="D38" s="30" t="s">
        <v>93</v>
      </c>
      <c r="E38" s="30" t="s">
        <v>93</v>
      </c>
      <c r="F38" s="30" t="s">
        <v>93</v>
      </c>
      <c r="G38" s="30" t="s">
        <v>93</v>
      </c>
      <c r="H38" s="29" t="s">
        <v>93</v>
      </c>
      <c r="I38" s="29" t="s">
        <v>93</v>
      </c>
      <c r="J38" s="30" t="s">
        <v>93</v>
      </c>
      <c r="K38" s="29" t="s">
        <v>93</v>
      </c>
      <c r="L38" s="86" t="s">
        <v>347</v>
      </c>
    </row>
    <row r="39" spans="1:21" ht="58.5" customHeight="1">
      <c r="A39" s="15">
        <v>31</v>
      </c>
      <c r="B39" s="190"/>
      <c r="C39" s="30" t="s">
        <v>118</v>
      </c>
      <c r="D39" s="30" t="s">
        <v>93</v>
      </c>
      <c r="E39" s="30" t="s">
        <v>93</v>
      </c>
      <c r="F39" s="30" t="s">
        <v>93</v>
      </c>
      <c r="G39" s="30" t="s">
        <v>93</v>
      </c>
      <c r="H39" s="29" t="s">
        <v>93</v>
      </c>
      <c r="I39" s="29" t="s">
        <v>93</v>
      </c>
      <c r="J39" s="30" t="s">
        <v>93</v>
      </c>
      <c r="K39" s="29" t="s">
        <v>93</v>
      </c>
      <c r="L39" s="86" t="s">
        <v>119</v>
      </c>
    </row>
    <row r="40" spans="1:21" ht="108.75" customHeight="1" thickBot="1">
      <c r="A40" s="17">
        <v>32</v>
      </c>
      <c r="B40" s="190"/>
      <c r="C40" s="30" t="s">
        <v>120</v>
      </c>
      <c r="D40" s="30" t="s">
        <v>392</v>
      </c>
      <c r="E40" s="30" t="s">
        <v>392</v>
      </c>
      <c r="F40" s="30" t="s">
        <v>392</v>
      </c>
      <c r="G40" s="30" t="s">
        <v>392</v>
      </c>
      <c r="H40" s="30" t="s">
        <v>392</v>
      </c>
      <c r="I40" s="30" t="s">
        <v>392</v>
      </c>
      <c r="J40" s="30" t="s">
        <v>392</v>
      </c>
      <c r="K40" s="30" t="s">
        <v>392</v>
      </c>
      <c r="L40" s="90" t="s">
        <v>392</v>
      </c>
    </row>
    <row r="41" spans="1:21" ht="19.5" customHeight="1" thickBot="1">
      <c r="A41" s="191" t="s">
        <v>64</v>
      </c>
      <c r="B41" s="192"/>
      <c r="C41" s="192"/>
      <c r="D41" s="192"/>
      <c r="E41" s="192"/>
      <c r="F41" s="192"/>
      <c r="G41" s="192"/>
      <c r="H41" s="192"/>
      <c r="I41" s="192"/>
      <c r="J41" s="192"/>
      <c r="K41" s="192"/>
      <c r="L41" s="193"/>
    </row>
    <row r="42" spans="1:21" ht="52.5" customHeight="1">
      <c r="A42" s="109" t="s">
        <v>65</v>
      </c>
      <c r="B42" s="170" t="s">
        <v>66</v>
      </c>
      <c r="C42" s="110" t="s">
        <v>72</v>
      </c>
      <c r="D42" s="186" t="s">
        <v>327</v>
      </c>
      <c r="E42" s="187"/>
      <c r="F42" s="187"/>
      <c r="G42" s="187"/>
      <c r="H42" s="187"/>
      <c r="I42" s="187"/>
      <c r="J42" s="187"/>
      <c r="K42" s="187"/>
      <c r="L42" s="188"/>
    </row>
    <row r="43" spans="1:21" ht="122.25" customHeight="1">
      <c r="A43" s="109" t="s">
        <v>67</v>
      </c>
      <c r="B43" s="171"/>
      <c r="C43" s="31" t="s">
        <v>72</v>
      </c>
      <c r="D43" s="173" t="s">
        <v>328</v>
      </c>
      <c r="E43" s="174"/>
      <c r="F43" s="174"/>
      <c r="G43" s="174"/>
      <c r="H43" s="174"/>
      <c r="I43" s="174"/>
      <c r="J43" s="174"/>
      <c r="K43" s="174"/>
      <c r="L43" s="178"/>
    </row>
    <row r="44" spans="1:21" ht="52.5" customHeight="1">
      <c r="A44" s="109" t="s">
        <v>68</v>
      </c>
      <c r="B44" s="171"/>
      <c r="C44" s="32" t="s">
        <v>121</v>
      </c>
      <c r="D44" s="173" t="s">
        <v>329</v>
      </c>
      <c r="E44" s="174"/>
      <c r="F44" s="174"/>
      <c r="G44" s="174"/>
      <c r="H44" s="174"/>
      <c r="I44" s="174"/>
      <c r="J44" s="174"/>
      <c r="K44" s="174"/>
      <c r="L44" s="145" t="s">
        <v>93</v>
      </c>
    </row>
    <row r="45" spans="1:21" ht="52.5" customHeight="1">
      <c r="A45" s="109" t="s">
        <v>69</v>
      </c>
      <c r="B45" s="171"/>
      <c r="C45" s="32" t="s">
        <v>290</v>
      </c>
      <c r="D45" s="93" t="s">
        <v>342</v>
      </c>
      <c r="E45" s="179" t="s">
        <v>93</v>
      </c>
      <c r="F45" s="180"/>
      <c r="G45" s="180"/>
      <c r="H45" s="180"/>
      <c r="I45" s="180"/>
      <c r="J45" s="180"/>
      <c r="K45" s="180"/>
      <c r="L45" s="181"/>
      <c r="P45" s="96"/>
      <c r="Q45" s="96"/>
      <c r="R45" s="96"/>
      <c r="S45" s="96"/>
      <c r="T45" s="96"/>
      <c r="U45" s="96"/>
    </row>
    <row r="46" spans="1:21" ht="52.5" customHeight="1" thickBot="1">
      <c r="A46" s="147" t="s">
        <v>376</v>
      </c>
      <c r="B46" s="171"/>
      <c r="C46" s="93" t="s">
        <v>377</v>
      </c>
      <c r="D46" s="182" t="s">
        <v>378</v>
      </c>
      <c r="E46" s="183"/>
      <c r="F46" s="183"/>
      <c r="G46" s="183"/>
      <c r="H46" s="183"/>
      <c r="I46" s="183"/>
      <c r="J46" s="183"/>
      <c r="K46" s="183"/>
      <c r="L46" s="184"/>
    </row>
    <row r="47" spans="1:21" ht="21.75" customHeight="1" thickBot="1">
      <c r="A47" s="213" t="s">
        <v>123</v>
      </c>
      <c r="B47" s="214"/>
      <c r="C47" s="214"/>
      <c r="D47" s="214"/>
      <c r="E47" s="214"/>
      <c r="F47" s="214"/>
      <c r="G47" s="214"/>
      <c r="H47" s="214"/>
      <c r="I47" s="214"/>
      <c r="J47" s="214"/>
      <c r="K47" s="214"/>
      <c r="L47" s="215"/>
    </row>
    <row r="48" spans="1:21" ht="79.5" customHeight="1">
      <c r="A48" s="53">
        <v>33</v>
      </c>
      <c r="B48" s="216" t="s">
        <v>71</v>
      </c>
      <c r="C48" s="111" t="s">
        <v>124</v>
      </c>
      <c r="D48" s="220" t="s">
        <v>125</v>
      </c>
      <c r="E48" s="221"/>
      <c r="F48" s="221"/>
      <c r="G48" s="221"/>
      <c r="H48" s="221"/>
      <c r="I48" s="221"/>
      <c r="J48" s="221"/>
      <c r="K48" s="221"/>
      <c r="L48" s="222"/>
    </row>
    <row r="49" spans="1:12" ht="79.5" customHeight="1" thickBot="1">
      <c r="A49" s="15">
        <v>34</v>
      </c>
      <c r="B49" s="217"/>
      <c r="C49" s="35" t="s">
        <v>126</v>
      </c>
      <c r="D49" s="194" t="s">
        <v>127</v>
      </c>
      <c r="E49" s="195"/>
      <c r="F49" s="195"/>
      <c r="G49" s="195"/>
      <c r="H49" s="195"/>
      <c r="I49" s="195"/>
      <c r="J49" s="195"/>
      <c r="K49" s="195"/>
      <c r="L49" s="196"/>
    </row>
    <row r="50" spans="1:12" ht="125.25" customHeight="1">
      <c r="A50" s="53">
        <v>35</v>
      </c>
      <c r="B50" s="218"/>
      <c r="C50" s="36" t="s">
        <v>128</v>
      </c>
      <c r="D50" s="194" t="s">
        <v>472</v>
      </c>
      <c r="E50" s="195"/>
      <c r="F50" s="195"/>
      <c r="G50" s="195"/>
      <c r="H50" s="195"/>
      <c r="I50" s="195"/>
      <c r="J50" s="195"/>
      <c r="K50" s="195"/>
      <c r="L50" s="196"/>
    </row>
    <row r="51" spans="1:12" ht="33.75" customHeight="1" thickBot="1">
      <c r="A51" s="15">
        <v>36</v>
      </c>
      <c r="B51" s="218"/>
      <c r="C51" s="36" t="s">
        <v>129</v>
      </c>
      <c r="D51" s="194" t="s">
        <v>130</v>
      </c>
      <c r="E51" s="195"/>
      <c r="F51" s="195"/>
      <c r="G51" s="195"/>
      <c r="H51" s="195"/>
      <c r="I51" s="195"/>
      <c r="J51" s="195"/>
      <c r="K51" s="195"/>
      <c r="L51" s="196"/>
    </row>
    <row r="52" spans="1:12" ht="33.75" customHeight="1">
      <c r="A52" s="53">
        <v>37</v>
      </c>
      <c r="B52" s="218"/>
      <c r="C52" s="36" t="s">
        <v>131</v>
      </c>
      <c r="D52" s="194" t="s">
        <v>473</v>
      </c>
      <c r="E52" s="195"/>
      <c r="F52" s="195"/>
      <c r="G52" s="195"/>
      <c r="H52" s="195"/>
      <c r="I52" s="195"/>
      <c r="J52" s="195"/>
      <c r="K52" s="195"/>
      <c r="L52" s="196"/>
    </row>
    <row r="53" spans="1:12" ht="33.75" customHeight="1" thickBot="1">
      <c r="A53" s="15">
        <v>38</v>
      </c>
      <c r="B53" s="218"/>
      <c r="C53" s="36" t="s">
        <v>132</v>
      </c>
      <c r="D53" s="194" t="s">
        <v>133</v>
      </c>
      <c r="E53" s="195"/>
      <c r="F53" s="195"/>
      <c r="G53" s="195"/>
      <c r="H53" s="195"/>
      <c r="I53" s="195"/>
      <c r="J53" s="195"/>
      <c r="K53" s="195"/>
      <c r="L53" s="196"/>
    </row>
    <row r="54" spans="1:12" ht="33.75" customHeight="1">
      <c r="A54" s="53">
        <v>39</v>
      </c>
      <c r="B54" s="218"/>
      <c r="C54" s="36" t="s">
        <v>134</v>
      </c>
      <c r="D54" s="194" t="s">
        <v>289</v>
      </c>
      <c r="E54" s="195"/>
      <c r="F54" s="195"/>
      <c r="G54" s="195"/>
      <c r="H54" s="195"/>
      <c r="I54" s="195"/>
      <c r="J54" s="195"/>
      <c r="K54" s="195"/>
      <c r="L54" s="196"/>
    </row>
    <row r="55" spans="1:12" ht="33.75" customHeight="1" thickBot="1">
      <c r="A55" s="15">
        <v>40</v>
      </c>
      <c r="B55" s="218"/>
      <c r="C55" s="36" t="s">
        <v>135</v>
      </c>
      <c r="D55" s="194" t="s">
        <v>136</v>
      </c>
      <c r="E55" s="195"/>
      <c r="F55" s="195"/>
      <c r="G55" s="195"/>
      <c r="H55" s="195"/>
      <c r="I55" s="195"/>
      <c r="J55" s="195"/>
      <c r="K55" s="195"/>
      <c r="L55" s="196"/>
    </row>
    <row r="56" spans="1:12" ht="33.75" customHeight="1">
      <c r="A56" s="53">
        <v>41</v>
      </c>
      <c r="B56" s="218"/>
      <c r="C56" s="36" t="s">
        <v>137</v>
      </c>
      <c r="D56" s="194" t="s">
        <v>138</v>
      </c>
      <c r="E56" s="195"/>
      <c r="F56" s="195"/>
      <c r="G56" s="195"/>
      <c r="H56" s="195"/>
      <c r="I56" s="195"/>
      <c r="J56" s="195"/>
      <c r="K56" s="195"/>
      <c r="L56" s="196"/>
    </row>
    <row r="57" spans="1:12" ht="33.75" customHeight="1" thickBot="1">
      <c r="A57" s="15">
        <v>42</v>
      </c>
      <c r="B57" s="218"/>
      <c r="C57" s="36" t="s">
        <v>76</v>
      </c>
      <c r="D57" s="194" t="s">
        <v>139</v>
      </c>
      <c r="E57" s="195"/>
      <c r="F57" s="195"/>
      <c r="G57" s="195"/>
      <c r="H57" s="195"/>
      <c r="I57" s="195"/>
      <c r="J57" s="195"/>
      <c r="K57" s="195"/>
      <c r="L57" s="196"/>
    </row>
    <row r="58" spans="1:12" ht="33.75" customHeight="1">
      <c r="A58" s="53">
        <v>43</v>
      </c>
      <c r="B58" s="218"/>
      <c r="C58" s="36" t="s">
        <v>140</v>
      </c>
      <c r="D58" s="194" t="s">
        <v>141</v>
      </c>
      <c r="E58" s="195"/>
      <c r="F58" s="195"/>
      <c r="G58" s="195"/>
      <c r="H58" s="195"/>
      <c r="I58" s="195"/>
      <c r="J58" s="195"/>
      <c r="K58" s="195"/>
      <c r="L58" s="196"/>
    </row>
    <row r="59" spans="1:12" ht="33.75" customHeight="1" thickBot="1">
      <c r="A59" s="15">
        <v>44</v>
      </c>
      <c r="B59" s="218"/>
      <c r="C59" s="36" t="s">
        <v>142</v>
      </c>
      <c r="D59" s="194" t="s">
        <v>143</v>
      </c>
      <c r="E59" s="195"/>
      <c r="F59" s="195"/>
      <c r="G59" s="195"/>
      <c r="H59" s="195"/>
      <c r="I59" s="195"/>
      <c r="J59" s="195"/>
      <c r="K59" s="195"/>
      <c r="L59" s="196"/>
    </row>
    <row r="60" spans="1:12" ht="33.75" customHeight="1">
      <c r="A60" s="53">
        <v>45</v>
      </c>
      <c r="B60" s="218"/>
      <c r="C60" s="36" t="s">
        <v>79</v>
      </c>
      <c r="D60" s="194" t="s">
        <v>144</v>
      </c>
      <c r="E60" s="195"/>
      <c r="F60" s="195"/>
      <c r="G60" s="195"/>
      <c r="H60" s="195"/>
      <c r="I60" s="195"/>
      <c r="J60" s="195"/>
      <c r="K60" s="195"/>
      <c r="L60" s="196"/>
    </row>
    <row r="61" spans="1:12" ht="33.75" customHeight="1" thickBot="1">
      <c r="A61" s="15">
        <v>46</v>
      </c>
      <c r="B61" s="218"/>
      <c r="C61" s="36" t="s">
        <v>145</v>
      </c>
      <c r="D61" s="194" t="s">
        <v>146</v>
      </c>
      <c r="E61" s="195"/>
      <c r="F61" s="195"/>
      <c r="G61" s="195"/>
      <c r="H61" s="195"/>
      <c r="I61" s="195"/>
      <c r="J61" s="195"/>
      <c r="K61" s="195"/>
      <c r="L61" s="196"/>
    </row>
    <row r="62" spans="1:12" ht="33.75" customHeight="1" thickBot="1">
      <c r="A62" s="146">
        <v>47</v>
      </c>
      <c r="B62" s="219"/>
      <c r="C62" s="37" t="s">
        <v>147</v>
      </c>
      <c r="D62" s="223" t="s">
        <v>148</v>
      </c>
      <c r="E62" s="224"/>
      <c r="F62" s="224"/>
      <c r="G62" s="224"/>
      <c r="H62" s="224"/>
      <c r="I62" s="224"/>
      <c r="J62" s="224"/>
      <c r="K62" s="224"/>
      <c r="L62" s="225"/>
    </row>
    <row r="63" spans="1:12">
      <c r="C63" s="39"/>
      <c r="D63" s="39"/>
      <c r="E63" s="39"/>
      <c r="F63" s="39"/>
      <c r="G63" s="39"/>
    </row>
  </sheetData>
  <mergeCells count="34">
    <mergeCell ref="D53:L53"/>
    <mergeCell ref="A1:L1"/>
    <mergeCell ref="A2:L2"/>
    <mergeCell ref="A3:B4"/>
    <mergeCell ref="A5:L5"/>
    <mergeCell ref="A7:L7"/>
    <mergeCell ref="A47:L47"/>
    <mergeCell ref="B48:B62"/>
    <mergeCell ref="D48:L48"/>
    <mergeCell ref="D49:L49"/>
    <mergeCell ref="D50:L50"/>
    <mergeCell ref="D51:L51"/>
    <mergeCell ref="D52:L52"/>
    <mergeCell ref="D61:L61"/>
    <mergeCell ref="D62:L62"/>
    <mergeCell ref="D59:L59"/>
    <mergeCell ref="D60:L60"/>
    <mergeCell ref="D58:L58"/>
    <mergeCell ref="D54:L54"/>
    <mergeCell ref="D57:L57"/>
    <mergeCell ref="D55:L55"/>
    <mergeCell ref="D56:L56"/>
    <mergeCell ref="B16:B17"/>
    <mergeCell ref="B42:B46"/>
    <mergeCell ref="B24:B27"/>
    <mergeCell ref="D44:K44"/>
    <mergeCell ref="B9:B15"/>
    <mergeCell ref="D43:L43"/>
    <mergeCell ref="E45:L45"/>
    <mergeCell ref="D46:L46"/>
    <mergeCell ref="B18:B23"/>
    <mergeCell ref="D42:L42"/>
    <mergeCell ref="B28:B40"/>
    <mergeCell ref="A41:L41"/>
  </mergeCells>
  <phoneticPr fontId="21" type="noConversion"/>
  <pageMargins left="0.70866141732283472" right="0.70866141732283472" top="0.74803149606299213" bottom="0.74803149606299213" header="0.31496062992125984" footer="0.31496062992125984"/>
  <pageSetup paperSize="9" scale="20" orientation="portrait" r:id="rId1"/>
  <headerFooter>
    <oddFooter>&amp;C&amp;F&amp;R&amp;P/&amp;N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782887-63E1-4295-BE4F-777C899756E3}">
  <sheetPr codeName="Blad3">
    <pageSetUpPr fitToPage="1"/>
  </sheetPr>
  <dimension ref="A1:G44"/>
  <sheetViews>
    <sheetView zoomScale="140" zoomScaleNormal="140" workbookViewId="0">
      <pane xSplit="2" ySplit="8" topLeftCell="C9" activePane="bottomRight" state="frozen"/>
      <selection activeCell="D8" sqref="D8"/>
      <selection pane="topRight" activeCell="D8" sqref="D8"/>
      <selection pane="bottomLeft" activeCell="D8" sqref="D8"/>
      <selection pane="bottomRight" activeCell="G16" sqref="G16"/>
    </sheetView>
  </sheetViews>
  <sheetFormatPr defaultColWidth="8.81640625" defaultRowHeight="14.5"/>
  <cols>
    <col min="1" max="1" width="4.81640625" style="3" customWidth="1"/>
    <col min="2" max="2" width="12.08984375" style="38" bestFit="1" customWidth="1"/>
    <col min="3" max="3" width="41.36328125" style="40" bestFit="1" customWidth="1"/>
    <col min="4" max="7" width="41.6328125" style="40" customWidth="1"/>
  </cols>
  <sheetData>
    <row r="1" spans="1:7" ht="22.5" customHeight="1" thickBot="1">
      <c r="A1" s="197" t="str">
        <f>ReleaseNotes!D4</f>
        <v>Ronde 12 (Versie 1.0)</v>
      </c>
      <c r="B1" s="198"/>
      <c r="C1" s="198"/>
      <c r="D1" s="198"/>
      <c r="E1" s="240"/>
      <c r="F1" s="240"/>
      <c r="G1" s="199"/>
    </row>
    <row r="2" spans="1:7" ht="37.25" customHeight="1" thickBot="1">
      <c r="A2" s="276" t="s">
        <v>149</v>
      </c>
      <c r="B2" s="277"/>
      <c r="C2" s="277"/>
      <c r="D2" s="277"/>
      <c r="E2" s="278"/>
      <c r="F2" s="278"/>
      <c r="G2" s="279"/>
    </row>
    <row r="3" spans="1:7" ht="32" customHeight="1">
      <c r="A3" s="41"/>
      <c r="B3" s="42"/>
      <c r="C3" s="1" t="s">
        <v>7</v>
      </c>
      <c r="D3" s="2" t="s">
        <v>150</v>
      </c>
      <c r="E3" s="117" t="s">
        <v>151</v>
      </c>
      <c r="F3" s="2" t="s">
        <v>152</v>
      </c>
      <c r="G3" s="131" t="s">
        <v>153</v>
      </c>
    </row>
    <row r="4" spans="1:7" ht="18.5">
      <c r="A4" s="43"/>
      <c r="B4" s="280" t="s">
        <v>322</v>
      </c>
      <c r="C4" s="280"/>
      <c r="D4" s="113">
        <v>90</v>
      </c>
      <c r="E4" s="113">
        <v>125</v>
      </c>
      <c r="F4" s="113">
        <v>175</v>
      </c>
      <c r="G4" s="119">
        <v>200</v>
      </c>
    </row>
    <row r="5" spans="1:7" ht="9.75" customHeight="1">
      <c r="A5" s="43"/>
      <c r="B5" s="44"/>
      <c r="C5" s="44"/>
      <c r="D5" s="46"/>
      <c r="E5" s="47"/>
      <c r="F5" s="45"/>
      <c r="G5" s="67"/>
    </row>
    <row r="6" spans="1:7" ht="44.25" customHeight="1">
      <c r="A6" s="43"/>
      <c r="B6" s="44"/>
      <c r="C6" s="102" t="s">
        <v>8</v>
      </c>
      <c r="D6" s="281" t="s">
        <v>154</v>
      </c>
      <c r="E6" s="282"/>
      <c r="F6" s="282"/>
      <c r="G6" s="283"/>
    </row>
    <row r="7" spans="1:7" ht="9.75" customHeight="1">
      <c r="A7" s="238"/>
      <c r="B7" s="209"/>
      <c r="C7" s="209"/>
      <c r="D7" s="239"/>
      <c r="E7" s="48"/>
      <c r="F7" s="49"/>
      <c r="G7" s="132"/>
    </row>
    <row r="8" spans="1:7" ht="25.5" customHeight="1" thickBot="1">
      <c r="A8" s="11" t="s">
        <v>9</v>
      </c>
      <c r="B8" s="12"/>
      <c r="C8" s="13"/>
      <c r="D8" s="50"/>
      <c r="E8" s="51"/>
      <c r="F8" s="52"/>
      <c r="G8" s="133"/>
    </row>
    <row r="9" spans="1:7">
      <c r="A9" s="53">
        <v>1</v>
      </c>
      <c r="B9" s="291" t="s">
        <v>10</v>
      </c>
      <c r="C9" s="55" t="s">
        <v>155</v>
      </c>
      <c r="D9" s="55" t="s">
        <v>156</v>
      </c>
      <c r="E9" s="56" t="s">
        <v>157</v>
      </c>
      <c r="F9" s="57" t="s">
        <v>156</v>
      </c>
      <c r="G9" s="134" t="s">
        <v>157</v>
      </c>
    </row>
    <row r="10" spans="1:7">
      <c r="A10" s="17">
        <v>2</v>
      </c>
      <c r="B10" s="262"/>
      <c r="C10" s="18" t="s">
        <v>158</v>
      </c>
      <c r="D10" s="18" t="s">
        <v>34</v>
      </c>
      <c r="E10" s="18" t="s">
        <v>34</v>
      </c>
      <c r="F10" s="18" t="s">
        <v>34</v>
      </c>
      <c r="G10" s="82" t="s">
        <v>34</v>
      </c>
    </row>
    <row r="11" spans="1:7">
      <c r="A11" s="17">
        <v>3</v>
      </c>
      <c r="B11" s="262"/>
      <c r="C11" s="18" t="s">
        <v>159</v>
      </c>
      <c r="D11" s="18" t="s">
        <v>400</v>
      </c>
      <c r="E11" s="18" t="s">
        <v>400</v>
      </c>
      <c r="F11" s="18" t="s">
        <v>400</v>
      </c>
      <c r="G11" s="82" t="s">
        <v>400</v>
      </c>
    </row>
    <row r="12" spans="1:7">
      <c r="A12" s="17">
        <v>4</v>
      </c>
      <c r="B12" s="262"/>
      <c r="C12" s="18" t="s">
        <v>160</v>
      </c>
      <c r="D12" s="18" t="s">
        <v>161</v>
      </c>
      <c r="E12" s="18" t="s">
        <v>161</v>
      </c>
      <c r="F12" s="18" t="s">
        <v>161</v>
      </c>
      <c r="G12" s="82" t="s">
        <v>161</v>
      </c>
    </row>
    <row r="13" spans="1:7">
      <c r="A13" s="17">
        <v>5</v>
      </c>
      <c r="B13" s="262"/>
      <c r="C13" s="18" t="s">
        <v>89</v>
      </c>
      <c r="D13" s="18" t="s">
        <v>162</v>
      </c>
      <c r="E13" s="18" t="s">
        <v>162</v>
      </c>
      <c r="F13" s="18" t="s">
        <v>162</v>
      </c>
      <c r="G13" s="152" t="s">
        <v>162</v>
      </c>
    </row>
    <row r="14" spans="1:7">
      <c r="A14" s="17">
        <v>6</v>
      </c>
      <c r="B14" s="262"/>
      <c r="C14" s="19" t="s">
        <v>16</v>
      </c>
      <c r="D14" s="18" t="s">
        <v>163</v>
      </c>
      <c r="E14" s="58" t="s">
        <v>164</v>
      </c>
      <c r="F14" s="81" t="s">
        <v>163</v>
      </c>
      <c r="G14" s="135" t="s">
        <v>164</v>
      </c>
    </row>
    <row r="15" spans="1:7">
      <c r="A15" s="17">
        <v>7</v>
      </c>
      <c r="B15" s="262"/>
      <c r="C15" s="19" t="s">
        <v>19</v>
      </c>
      <c r="D15" s="19" t="s">
        <v>165</v>
      </c>
      <c r="E15" s="19" t="s">
        <v>165</v>
      </c>
      <c r="F15" s="19" t="s">
        <v>165</v>
      </c>
      <c r="G15" s="107" t="s">
        <v>165</v>
      </c>
    </row>
    <row r="16" spans="1:7">
      <c r="A16" s="17">
        <v>8</v>
      </c>
      <c r="B16" s="262"/>
      <c r="C16" s="19" t="s">
        <v>166</v>
      </c>
      <c r="D16" s="19" t="s">
        <v>167</v>
      </c>
      <c r="E16" s="19" t="s">
        <v>167</v>
      </c>
      <c r="F16" s="19" t="s">
        <v>167</v>
      </c>
      <c r="G16" s="107" t="s">
        <v>167</v>
      </c>
    </row>
    <row r="17" spans="1:7">
      <c r="A17" s="17">
        <v>9</v>
      </c>
      <c r="B17" s="262"/>
      <c r="C17" s="19" t="s">
        <v>168</v>
      </c>
      <c r="D17" s="19" t="s">
        <v>169</v>
      </c>
      <c r="E17" s="19" t="s">
        <v>169</v>
      </c>
      <c r="F17" s="19" t="s">
        <v>169</v>
      </c>
      <c r="G17" s="107" t="s">
        <v>169</v>
      </c>
    </row>
    <row r="18" spans="1:7">
      <c r="A18" s="17">
        <v>10</v>
      </c>
      <c r="B18" s="262"/>
      <c r="C18" s="19" t="s">
        <v>170</v>
      </c>
      <c r="D18" s="19" t="s">
        <v>171</v>
      </c>
      <c r="E18" s="19" t="s">
        <v>171</v>
      </c>
      <c r="F18" s="19" t="s">
        <v>171</v>
      </c>
      <c r="G18" s="107" t="s">
        <v>171</v>
      </c>
    </row>
    <row r="19" spans="1:7">
      <c r="A19" s="17">
        <v>11</v>
      </c>
      <c r="B19" s="262"/>
      <c r="C19" s="19" t="s">
        <v>90</v>
      </c>
      <c r="D19" s="19" t="s">
        <v>91</v>
      </c>
      <c r="E19" s="19" t="s">
        <v>91</v>
      </c>
      <c r="F19" s="19" t="s">
        <v>91</v>
      </c>
      <c r="G19" s="107" t="s">
        <v>91</v>
      </c>
    </row>
    <row r="20" spans="1:7" ht="29">
      <c r="A20" s="17">
        <v>12</v>
      </c>
      <c r="B20" s="172" t="s">
        <v>41</v>
      </c>
      <c r="C20" s="28" t="s">
        <v>172</v>
      </c>
      <c r="D20" s="28" t="s">
        <v>93</v>
      </c>
      <c r="E20" s="28" t="s">
        <v>93</v>
      </c>
      <c r="F20" s="28" t="s">
        <v>173</v>
      </c>
      <c r="G20" s="85" t="s">
        <v>173</v>
      </c>
    </row>
    <row r="21" spans="1:7" ht="17" customHeight="1">
      <c r="A21" s="17">
        <v>13</v>
      </c>
      <c r="B21" s="172"/>
      <c r="C21" s="28" t="s">
        <v>174</v>
      </c>
      <c r="D21" s="28" t="s">
        <v>93</v>
      </c>
      <c r="E21" s="28" t="s">
        <v>93</v>
      </c>
      <c r="F21" s="28" t="s">
        <v>175</v>
      </c>
      <c r="G21" s="85" t="s">
        <v>175</v>
      </c>
    </row>
    <row r="22" spans="1:7" ht="17" customHeight="1">
      <c r="A22" s="17">
        <v>14</v>
      </c>
      <c r="B22" s="172"/>
      <c r="C22" s="28" t="s">
        <v>176</v>
      </c>
      <c r="D22" s="28" t="s">
        <v>93</v>
      </c>
      <c r="E22" s="28" t="s">
        <v>93</v>
      </c>
      <c r="F22" s="28" t="s">
        <v>177</v>
      </c>
      <c r="G22" s="85" t="s">
        <v>177</v>
      </c>
    </row>
    <row r="23" spans="1:7" ht="17" customHeight="1">
      <c r="A23" s="17">
        <v>15</v>
      </c>
      <c r="B23" s="172"/>
      <c r="C23" s="28" t="s">
        <v>178</v>
      </c>
      <c r="D23" s="28" t="s">
        <v>179</v>
      </c>
      <c r="E23" s="28" t="s">
        <v>179</v>
      </c>
      <c r="F23" s="28" t="s">
        <v>179</v>
      </c>
      <c r="G23" s="85" t="s">
        <v>179</v>
      </c>
    </row>
    <row r="24" spans="1:7" ht="17" customHeight="1">
      <c r="A24" s="17">
        <v>16</v>
      </c>
      <c r="B24" s="172"/>
      <c r="C24" s="28" t="s">
        <v>395</v>
      </c>
      <c r="D24" s="28" t="s">
        <v>93</v>
      </c>
      <c r="E24" s="28" t="s">
        <v>93</v>
      </c>
      <c r="F24" s="28" t="s">
        <v>100</v>
      </c>
      <c r="G24" s="85" t="s">
        <v>100</v>
      </c>
    </row>
    <row r="25" spans="1:7" ht="17" customHeight="1">
      <c r="A25" s="17">
        <v>17</v>
      </c>
      <c r="B25" s="172"/>
      <c r="C25" s="28" t="s">
        <v>180</v>
      </c>
      <c r="D25" s="28" t="s">
        <v>181</v>
      </c>
      <c r="E25" s="28" t="s">
        <v>181</v>
      </c>
      <c r="F25" s="28" t="s">
        <v>181</v>
      </c>
      <c r="G25" s="85" t="s">
        <v>181</v>
      </c>
    </row>
    <row r="26" spans="1:7" ht="29">
      <c r="A26" s="17">
        <v>18</v>
      </c>
      <c r="B26" s="185" t="s">
        <v>48</v>
      </c>
      <c r="C26" s="27" t="s">
        <v>182</v>
      </c>
      <c r="D26" s="27" t="s">
        <v>183</v>
      </c>
      <c r="E26" s="27" t="s">
        <v>183</v>
      </c>
      <c r="F26" s="27" t="s">
        <v>184</v>
      </c>
      <c r="G26" s="59" t="s">
        <v>184</v>
      </c>
    </row>
    <row r="27" spans="1:7" ht="17" customHeight="1">
      <c r="A27" s="17">
        <v>19</v>
      </c>
      <c r="B27" s="185"/>
      <c r="C27" s="122" t="s">
        <v>302</v>
      </c>
      <c r="D27" s="27" t="s">
        <v>365</v>
      </c>
      <c r="E27" s="27" t="s">
        <v>365</v>
      </c>
      <c r="F27" s="27" t="s">
        <v>365</v>
      </c>
      <c r="G27" s="59" t="s">
        <v>365</v>
      </c>
    </row>
    <row r="28" spans="1:7" ht="17" customHeight="1">
      <c r="A28" s="17">
        <v>20</v>
      </c>
      <c r="B28" s="185"/>
      <c r="C28" s="27" t="s">
        <v>57</v>
      </c>
      <c r="D28" s="27" t="s">
        <v>58</v>
      </c>
      <c r="E28" s="27" t="s">
        <v>58</v>
      </c>
      <c r="F28" s="27" t="s">
        <v>58</v>
      </c>
      <c r="G28" s="59" t="s">
        <v>58</v>
      </c>
    </row>
    <row r="29" spans="1:7" ht="17" customHeight="1">
      <c r="A29" s="17">
        <v>21</v>
      </c>
      <c r="B29" s="185"/>
      <c r="C29" s="27" t="s">
        <v>59</v>
      </c>
      <c r="D29" s="27" t="s">
        <v>185</v>
      </c>
      <c r="E29" s="27" t="s">
        <v>185</v>
      </c>
      <c r="F29" s="27" t="s">
        <v>185</v>
      </c>
      <c r="G29" s="59" t="s">
        <v>185</v>
      </c>
    </row>
    <row r="30" spans="1:7" ht="17" customHeight="1" thickBot="1">
      <c r="A30" s="17">
        <v>22</v>
      </c>
      <c r="B30" s="292"/>
      <c r="C30" s="60" t="s">
        <v>186</v>
      </c>
      <c r="D30" s="60" t="s">
        <v>366</v>
      </c>
      <c r="E30" s="60" t="s">
        <v>366</v>
      </c>
      <c r="F30" s="60" t="s">
        <v>366</v>
      </c>
      <c r="G30" s="136" t="s">
        <v>366</v>
      </c>
    </row>
    <row r="31" spans="1:7" ht="19" thickBot="1">
      <c r="A31" s="191" t="s">
        <v>64</v>
      </c>
      <c r="B31" s="192"/>
      <c r="C31" s="192"/>
      <c r="D31" s="192"/>
      <c r="E31" s="192"/>
      <c r="F31" s="192"/>
      <c r="G31" s="193"/>
    </row>
    <row r="32" spans="1:7" ht="29">
      <c r="A32" s="33" t="s">
        <v>65</v>
      </c>
      <c r="B32" s="293" t="s">
        <v>66</v>
      </c>
      <c r="C32" s="61" t="s">
        <v>187</v>
      </c>
      <c r="D32" s="63" t="s">
        <v>330</v>
      </c>
      <c r="E32" s="62" t="s">
        <v>331</v>
      </c>
      <c r="F32" s="63" t="s">
        <v>332</v>
      </c>
      <c r="G32" s="137" t="s">
        <v>332</v>
      </c>
    </row>
    <row r="33" spans="1:7" ht="52.5" customHeight="1" thickBot="1">
      <c r="A33" s="33" t="s">
        <v>67</v>
      </c>
      <c r="B33" s="294"/>
      <c r="C33" s="121" t="s">
        <v>379</v>
      </c>
      <c r="D33" s="295" t="str">
        <f>Windows!D46</f>
        <v>Bij bestellingen van minimaal 20 stuks per afleveradres levert opdrachtnemer de apparaten in bulkverpakking in plaats van individuele verpakking. De vergoeding hiervoor bedraagt maximaal € 4,00 excl. btw per apparaat, inclusief verpakkingsmateriaalafvoer van de oorspronkelijke verpakking. Het gewicht per collo bedraagt maximaal 23 kg. Levering in een door de fabrikant aangeboden multipack is toegestaan tegen maximaal dezelfde vergoeding. Ompakken heeft geen gevolgen voor de fabrieksgarantie.</v>
      </c>
      <c r="E33" s="296"/>
      <c r="F33" s="296"/>
      <c r="G33" s="297"/>
    </row>
    <row r="34" spans="1:7" ht="19" thickBot="1">
      <c r="A34" s="191" t="s">
        <v>70</v>
      </c>
      <c r="B34" s="192"/>
      <c r="C34" s="192"/>
      <c r="D34" s="192"/>
      <c r="E34" s="192"/>
      <c r="F34" s="192"/>
      <c r="G34" s="193"/>
    </row>
    <row r="35" spans="1:7" ht="88.25" customHeight="1">
      <c r="A35" s="15">
        <v>23</v>
      </c>
      <c r="B35" s="217" t="s">
        <v>71</v>
      </c>
      <c r="C35" s="35" t="s">
        <v>72</v>
      </c>
      <c r="D35" s="284" t="s">
        <v>188</v>
      </c>
      <c r="E35" s="285"/>
      <c r="F35" s="285"/>
      <c r="G35" s="286"/>
    </row>
    <row r="36" spans="1:7" ht="39.75" customHeight="1">
      <c r="A36" s="17">
        <v>24</v>
      </c>
      <c r="B36" s="218"/>
      <c r="C36" s="36" t="s">
        <v>74</v>
      </c>
      <c r="D36" s="287" t="s">
        <v>136</v>
      </c>
      <c r="E36" s="194"/>
      <c r="F36" s="194"/>
      <c r="G36" s="288"/>
    </row>
    <row r="37" spans="1:7" ht="61.5" customHeight="1">
      <c r="A37" s="15">
        <v>25</v>
      </c>
      <c r="B37" s="218"/>
      <c r="C37" s="36" t="s">
        <v>75</v>
      </c>
      <c r="D37" s="287" t="s">
        <v>189</v>
      </c>
      <c r="E37" s="194"/>
      <c r="F37" s="194"/>
      <c r="G37" s="288"/>
    </row>
    <row r="38" spans="1:7" ht="33.75" customHeight="1">
      <c r="A38" s="17">
        <v>26</v>
      </c>
      <c r="B38" s="218"/>
      <c r="C38" s="36" t="s">
        <v>76</v>
      </c>
      <c r="D38" s="287" t="s">
        <v>139</v>
      </c>
      <c r="E38" s="194"/>
      <c r="F38" s="194"/>
      <c r="G38" s="288"/>
    </row>
    <row r="39" spans="1:7" ht="69" customHeight="1">
      <c r="A39" s="15">
        <v>27</v>
      </c>
      <c r="B39" s="218"/>
      <c r="C39" s="36" t="s">
        <v>77</v>
      </c>
      <c r="D39" s="287" t="s">
        <v>190</v>
      </c>
      <c r="E39" s="194"/>
      <c r="F39" s="194"/>
      <c r="G39" s="288"/>
    </row>
    <row r="40" spans="1:7" ht="58.5" customHeight="1" thickBot="1">
      <c r="A40" s="17">
        <v>28</v>
      </c>
      <c r="B40" s="218"/>
      <c r="C40" s="37" t="s">
        <v>78</v>
      </c>
      <c r="D40" s="287" t="s">
        <v>191</v>
      </c>
      <c r="E40" s="194"/>
      <c r="F40" s="194"/>
      <c r="G40" s="288"/>
    </row>
    <row r="41" spans="1:7" ht="49.5" customHeight="1">
      <c r="A41" s="15">
        <v>29</v>
      </c>
      <c r="B41" s="218"/>
      <c r="C41" s="35" t="s">
        <v>79</v>
      </c>
      <c r="D41" s="287" t="s">
        <v>144</v>
      </c>
      <c r="E41" s="194"/>
      <c r="F41" s="194"/>
      <c r="G41" s="288"/>
    </row>
    <row r="42" spans="1:7" ht="27.75" customHeight="1">
      <c r="A42" s="17">
        <v>30</v>
      </c>
      <c r="B42" s="218"/>
      <c r="C42" s="36" t="s">
        <v>80</v>
      </c>
      <c r="D42" s="287" t="s">
        <v>192</v>
      </c>
      <c r="E42" s="194"/>
      <c r="F42" s="194"/>
      <c r="G42" s="288"/>
    </row>
    <row r="43" spans="1:7" ht="36.75" customHeight="1" thickBot="1">
      <c r="A43" s="100">
        <v>31</v>
      </c>
      <c r="B43" s="219"/>
      <c r="C43" s="37" t="s">
        <v>81</v>
      </c>
      <c r="D43" s="289" t="s">
        <v>193</v>
      </c>
      <c r="E43" s="223"/>
      <c r="F43" s="223"/>
      <c r="G43" s="290"/>
    </row>
    <row r="44" spans="1:7">
      <c r="A44" s="151"/>
    </row>
  </sheetData>
  <mergeCells count="22">
    <mergeCell ref="B9:B19"/>
    <mergeCell ref="B20:B25"/>
    <mergeCell ref="B26:B30"/>
    <mergeCell ref="A31:G31"/>
    <mergeCell ref="A34:G34"/>
    <mergeCell ref="B32:B33"/>
    <mergeCell ref="D33:G33"/>
    <mergeCell ref="B35:B43"/>
    <mergeCell ref="D35:G35"/>
    <mergeCell ref="D36:G36"/>
    <mergeCell ref="D37:G37"/>
    <mergeCell ref="D38:G38"/>
    <mergeCell ref="D39:G39"/>
    <mergeCell ref="D40:G40"/>
    <mergeCell ref="D41:G41"/>
    <mergeCell ref="D42:G42"/>
    <mergeCell ref="D43:G43"/>
    <mergeCell ref="A7:D7"/>
    <mergeCell ref="A1:G1"/>
    <mergeCell ref="A2:G2"/>
    <mergeCell ref="B4:C4"/>
    <mergeCell ref="D6:G6"/>
  </mergeCells>
  <pageMargins left="0.70866141732283472" right="0.70866141732283472" top="0.74803149606299213" bottom="0.74803149606299213" header="0.31496062992125984" footer="0.31496062992125984"/>
  <pageSetup paperSize="9" scale="38" orientation="portrait" r:id="rId1"/>
  <headerFooter>
    <oddFooter>&amp;C&amp;F&amp;R&amp;P/&amp;N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52EF57-A02B-4546-A7F0-73BEB3C834E9}">
  <sheetPr codeName="Blad4">
    <pageSetUpPr fitToPage="1"/>
  </sheetPr>
  <dimension ref="A1:D41"/>
  <sheetViews>
    <sheetView zoomScale="130" zoomScaleNormal="130" workbookViewId="0">
      <pane xSplit="2" ySplit="6" topLeftCell="C22" activePane="bottomRight" state="frozen"/>
      <selection activeCell="D8" sqref="D8"/>
      <selection pane="topRight" activeCell="D8" sqref="D8"/>
      <selection pane="bottomLeft" activeCell="D8" sqref="D8"/>
      <selection pane="bottomRight" activeCell="D27" sqref="D27"/>
    </sheetView>
  </sheetViews>
  <sheetFormatPr defaultColWidth="8.81640625" defaultRowHeight="14.5"/>
  <cols>
    <col min="1" max="1" width="4.81640625" style="3" customWidth="1"/>
    <col min="2" max="2" width="13.6328125" style="38" customWidth="1"/>
    <col min="3" max="3" width="34.6328125" style="40" customWidth="1"/>
    <col min="4" max="4" width="89.36328125" style="40" customWidth="1"/>
  </cols>
  <sheetData>
    <row r="1" spans="1:4" ht="23.25" customHeight="1" thickBot="1">
      <c r="A1" s="197" t="str">
        <f>ReleaseNotes!D4</f>
        <v>Ronde 12 (Versie 1.0)</v>
      </c>
      <c r="B1" s="198"/>
      <c r="C1" s="198"/>
      <c r="D1" s="199"/>
    </row>
    <row r="2" spans="1:4" ht="37.5" customHeight="1" thickBot="1">
      <c r="A2" s="276" t="s">
        <v>194</v>
      </c>
      <c r="B2" s="277"/>
      <c r="C2" s="277"/>
      <c r="D2" s="279"/>
    </row>
    <row r="3" spans="1:4" ht="34.5" customHeight="1">
      <c r="A3" s="41"/>
      <c r="B3" s="42"/>
      <c r="C3" s="1" t="s">
        <v>7</v>
      </c>
      <c r="D3" s="114" t="s">
        <v>270</v>
      </c>
    </row>
    <row r="4" spans="1:4" ht="18.5">
      <c r="A4" s="43"/>
      <c r="B4" s="280" t="s">
        <v>322</v>
      </c>
      <c r="C4" s="280"/>
      <c r="D4" s="67">
        <f>489+25+25</f>
        <v>539</v>
      </c>
    </row>
    <row r="5" spans="1:4" ht="9.75" customHeight="1">
      <c r="A5" s="238"/>
      <c r="B5" s="209"/>
      <c r="C5" s="209"/>
      <c r="D5" s="210"/>
    </row>
    <row r="6" spans="1:4" ht="25.5" customHeight="1" thickBot="1">
      <c r="A6" s="72" t="s">
        <v>9</v>
      </c>
      <c r="B6" s="73"/>
      <c r="C6" s="74"/>
      <c r="D6" s="77"/>
    </row>
    <row r="7" spans="1:4">
      <c r="A7" s="53">
        <v>1</v>
      </c>
      <c r="B7" s="54" t="s">
        <v>10</v>
      </c>
      <c r="C7" s="78" t="s">
        <v>11</v>
      </c>
      <c r="D7" s="80" t="s">
        <v>195</v>
      </c>
    </row>
    <row r="8" spans="1:4">
      <c r="A8" s="17">
        <v>2</v>
      </c>
      <c r="B8" s="169" t="s">
        <v>21</v>
      </c>
      <c r="C8" s="24" t="s">
        <v>21</v>
      </c>
      <c r="D8" s="83" t="s">
        <v>197</v>
      </c>
    </row>
    <row r="9" spans="1:4">
      <c r="A9" s="17">
        <v>3</v>
      </c>
      <c r="B9" s="169"/>
      <c r="C9" s="24" t="s">
        <v>198</v>
      </c>
      <c r="D9" s="83" t="s">
        <v>199</v>
      </c>
    </row>
    <row r="10" spans="1:4">
      <c r="A10" s="15">
        <v>4</v>
      </c>
      <c r="B10" s="26" t="s">
        <v>122</v>
      </c>
      <c r="C10" s="27" t="s">
        <v>27</v>
      </c>
      <c r="D10" s="59" t="s">
        <v>200</v>
      </c>
    </row>
    <row r="11" spans="1:4">
      <c r="A11" s="17">
        <v>5</v>
      </c>
      <c r="B11" s="172" t="s">
        <v>41</v>
      </c>
      <c r="C11" s="28" t="s">
        <v>42</v>
      </c>
      <c r="D11" s="85" t="s">
        <v>201</v>
      </c>
    </row>
    <row r="12" spans="1:4">
      <c r="A12" s="17">
        <v>6</v>
      </c>
      <c r="B12" s="172"/>
      <c r="C12" s="28" t="s">
        <v>202</v>
      </c>
      <c r="D12" s="85" t="s">
        <v>203</v>
      </c>
    </row>
    <row r="13" spans="1:4">
      <c r="A13" s="15">
        <v>7</v>
      </c>
      <c r="B13" s="172"/>
      <c r="C13" s="28" t="s">
        <v>46</v>
      </c>
      <c r="D13" s="85" t="s">
        <v>204</v>
      </c>
    </row>
    <row r="14" spans="1:4">
      <c r="A14" s="17">
        <v>8</v>
      </c>
      <c r="B14" s="263" t="s">
        <v>48</v>
      </c>
      <c r="C14" s="29" t="s">
        <v>51</v>
      </c>
      <c r="D14" s="86" t="s">
        <v>205</v>
      </c>
    </row>
    <row r="15" spans="1:4">
      <c r="A15" s="91">
        <v>9</v>
      </c>
      <c r="B15" s="263"/>
      <c r="C15" s="29" t="s">
        <v>206</v>
      </c>
      <c r="D15" s="86" t="s">
        <v>34</v>
      </c>
    </row>
    <row r="16" spans="1:4">
      <c r="A16" s="17">
        <v>10</v>
      </c>
      <c r="B16" s="263"/>
      <c r="C16" s="29" t="s">
        <v>54</v>
      </c>
      <c r="D16" s="86" t="s">
        <v>207</v>
      </c>
    </row>
    <row r="17" spans="1:4" ht="29">
      <c r="A17" s="17">
        <v>11</v>
      </c>
      <c r="B17" s="263"/>
      <c r="C17" s="29" t="s">
        <v>57</v>
      </c>
      <c r="D17" s="86" t="s">
        <v>208</v>
      </c>
    </row>
    <row r="18" spans="1:4">
      <c r="A18" s="17">
        <v>12</v>
      </c>
      <c r="B18" s="263"/>
      <c r="C18" s="29" t="s">
        <v>59</v>
      </c>
      <c r="D18" s="86" t="s">
        <v>209</v>
      </c>
    </row>
    <row r="19" spans="1:4">
      <c r="A19" s="15">
        <v>13</v>
      </c>
      <c r="B19" s="263"/>
      <c r="C19" s="29" t="s">
        <v>210</v>
      </c>
      <c r="D19" s="97">
        <v>45717</v>
      </c>
    </row>
    <row r="20" spans="1:4" ht="15" thickBot="1">
      <c r="A20" s="17">
        <v>14</v>
      </c>
      <c r="B20" s="264"/>
      <c r="C20" s="88" t="s">
        <v>61</v>
      </c>
      <c r="D20" s="90" t="s">
        <v>211</v>
      </c>
    </row>
    <row r="21" spans="1:4" ht="19.5" customHeight="1" thickBot="1">
      <c r="A21" s="266" t="s">
        <v>64</v>
      </c>
      <c r="B21" s="267"/>
      <c r="C21" s="267"/>
      <c r="D21" s="269"/>
    </row>
    <row r="22" spans="1:4" ht="34.5" customHeight="1">
      <c r="A22" s="53" t="s">
        <v>65</v>
      </c>
      <c r="B22" s="293" t="s">
        <v>66</v>
      </c>
      <c r="C22" s="98" t="s">
        <v>212</v>
      </c>
      <c r="D22" s="99" t="s">
        <v>363</v>
      </c>
    </row>
    <row r="23" spans="1:4" ht="34.5" customHeight="1" thickBot="1">
      <c r="A23" s="17" t="s">
        <v>67</v>
      </c>
      <c r="B23" s="298"/>
      <c r="C23" s="34" t="s">
        <v>213</v>
      </c>
      <c r="D23" s="120" t="s">
        <v>333</v>
      </c>
    </row>
    <row r="24" spans="1:4" ht="409.5">
      <c r="A24" s="53" t="s">
        <v>68</v>
      </c>
      <c r="B24" s="298"/>
      <c r="C24" s="32" t="s">
        <v>297</v>
      </c>
      <c r="D24" s="149" t="s">
        <v>334</v>
      </c>
    </row>
    <row r="25" spans="1:4" ht="87.5" thickBot="1">
      <c r="A25" s="17" t="s">
        <v>69</v>
      </c>
      <c r="B25" s="294"/>
      <c r="C25" s="121" t="s">
        <v>379</v>
      </c>
      <c r="D25" s="148" t="str">
        <f>Windows!D46</f>
        <v>Bij bestellingen van minimaal 20 stuks per afleveradres levert opdrachtnemer de apparaten in bulkverpakking in plaats van individuele verpakking. De vergoeding hiervoor bedraagt maximaal € 4,00 excl. btw per apparaat, inclusief verpakkingsmateriaalafvoer van de oorspronkelijke verpakking. Het gewicht per collo bedraagt maximaal 23 kg. Levering in een door de fabrikant aangeboden multipack is toegestaan tegen maximaal dezelfde vergoeding. Ompakken heeft geen gevolgen voor de fabrieksgarantie.</v>
      </c>
    </row>
    <row r="26" spans="1:4" ht="19" thickBot="1">
      <c r="A26" s="266" t="s">
        <v>70</v>
      </c>
      <c r="B26" s="267"/>
      <c r="C26" s="267"/>
      <c r="D26" s="269"/>
    </row>
    <row r="27" spans="1:4" ht="77" customHeight="1">
      <c r="A27" s="15">
        <v>15</v>
      </c>
      <c r="B27" s="217" t="s">
        <v>71</v>
      </c>
      <c r="C27" s="35" t="s">
        <v>72</v>
      </c>
      <c r="D27" s="95" t="s">
        <v>214</v>
      </c>
    </row>
    <row r="28" spans="1:4" ht="54" customHeight="1">
      <c r="A28" s="17">
        <v>16</v>
      </c>
      <c r="B28" s="218"/>
      <c r="C28" s="36" t="s">
        <v>215</v>
      </c>
      <c r="D28" s="64" t="s">
        <v>216</v>
      </c>
    </row>
    <row r="29" spans="1:4" ht="45" customHeight="1">
      <c r="A29" s="15">
        <v>17</v>
      </c>
      <c r="B29" s="218"/>
      <c r="C29" s="36" t="s">
        <v>74</v>
      </c>
      <c r="D29" s="64" t="s">
        <v>136</v>
      </c>
    </row>
    <row r="30" spans="1:4" ht="70.5" customHeight="1">
      <c r="A30" s="17">
        <v>18</v>
      </c>
      <c r="B30" s="218"/>
      <c r="C30" s="36" t="s">
        <v>75</v>
      </c>
      <c r="D30" s="64" t="s">
        <v>189</v>
      </c>
    </row>
    <row r="31" spans="1:4" ht="33.75" customHeight="1">
      <c r="A31" s="15">
        <v>19</v>
      </c>
      <c r="B31" s="218"/>
      <c r="C31" s="36" t="s">
        <v>76</v>
      </c>
      <c r="D31" s="64" t="s">
        <v>139</v>
      </c>
    </row>
    <row r="32" spans="1:4" ht="67.5" customHeight="1">
      <c r="A32" s="17">
        <v>20</v>
      </c>
      <c r="B32" s="218"/>
      <c r="C32" s="36" t="s">
        <v>77</v>
      </c>
      <c r="D32" s="64" t="s">
        <v>190</v>
      </c>
    </row>
    <row r="33" spans="1:4" ht="57.75" customHeight="1">
      <c r="A33" s="15">
        <v>21</v>
      </c>
      <c r="B33" s="218"/>
      <c r="C33" s="36" t="s">
        <v>78</v>
      </c>
      <c r="D33" s="64" t="s">
        <v>191</v>
      </c>
    </row>
    <row r="34" spans="1:4" ht="51.5" customHeight="1">
      <c r="A34" s="17">
        <v>22</v>
      </c>
      <c r="B34" s="218"/>
      <c r="C34" s="36" t="s">
        <v>79</v>
      </c>
      <c r="D34" s="64" t="s">
        <v>144</v>
      </c>
    </row>
    <row r="35" spans="1:4" ht="41" customHeight="1">
      <c r="A35" s="15">
        <v>23</v>
      </c>
      <c r="B35" s="218"/>
      <c r="C35" s="36" t="s">
        <v>80</v>
      </c>
      <c r="D35" s="64" t="s">
        <v>192</v>
      </c>
    </row>
    <row r="36" spans="1:4" ht="43.5" customHeight="1" thickBot="1">
      <c r="A36" s="100">
        <v>24</v>
      </c>
      <c r="B36" s="219"/>
      <c r="C36" s="37" t="s">
        <v>81</v>
      </c>
      <c r="D36" s="65" t="s">
        <v>193</v>
      </c>
    </row>
    <row r="37" spans="1:4" ht="16.5" customHeight="1"/>
    <row r="41" spans="1:4">
      <c r="C41" s="39"/>
      <c r="D41" s="39"/>
    </row>
  </sheetData>
  <mergeCells count="11">
    <mergeCell ref="B27:B36"/>
    <mergeCell ref="A1:D1"/>
    <mergeCell ref="A2:D2"/>
    <mergeCell ref="B4:C4"/>
    <mergeCell ref="A5:D5"/>
    <mergeCell ref="B8:B9"/>
    <mergeCell ref="B11:B13"/>
    <mergeCell ref="B14:B20"/>
    <mergeCell ref="A21:D21"/>
    <mergeCell ref="A26:D26"/>
    <mergeCell ref="B22:B25"/>
  </mergeCells>
  <phoneticPr fontId="21" type="noConversion"/>
  <pageMargins left="0.70866141732283472" right="0.70866141732283472" top="0.74803149606299213" bottom="0.74803149606299213" header="0.31496062992125984" footer="0.31496062992125984"/>
  <pageSetup paperSize="9" scale="50" orientation="portrait" r:id="rId1"/>
  <headerFooter>
    <oddFooter>&amp;C&amp;F&amp;R&amp;P/&amp;N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927C4-2C2D-48B0-95FA-495C372D8E8C}">
  <sheetPr codeName="Blad5">
    <pageSetUpPr fitToPage="1"/>
  </sheetPr>
  <dimension ref="A1:H44"/>
  <sheetViews>
    <sheetView zoomScale="110" zoomScaleNormal="110" workbookViewId="0">
      <pane xSplit="2" ySplit="6" topLeftCell="C7" activePane="bottomRight" state="frozen"/>
      <selection activeCell="D8" sqref="D8"/>
      <selection pane="topRight" activeCell="D8" sqref="D8"/>
      <selection pane="bottomLeft" activeCell="D8" sqref="D8"/>
      <selection pane="bottomRight" activeCell="D4" sqref="D4"/>
    </sheetView>
  </sheetViews>
  <sheetFormatPr defaultColWidth="8.81640625" defaultRowHeight="14.5"/>
  <cols>
    <col min="1" max="1" width="4.81640625" style="3" customWidth="1"/>
    <col min="2" max="2" width="13.6328125" style="38" customWidth="1"/>
    <col min="3" max="5" width="34.6328125" style="40" customWidth="1"/>
    <col min="6" max="7" width="49.6328125" style="40" customWidth="1"/>
    <col min="8" max="8" width="43.81640625" customWidth="1"/>
  </cols>
  <sheetData>
    <row r="1" spans="1:8" ht="24" customHeight="1" thickBot="1">
      <c r="A1" s="197" t="str">
        <f>ReleaseNotes!D4</f>
        <v>Ronde 12 (Versie 1.0)</v>
      </c>
      <c r="B1" s="198"/>
      <c r="C1" s="198"/>
      <c r="D1" s="198"/>
      <c r="E1" s="198"/>
      <c r="F1" s="198"/>
      <c r="G1" s="240"/>
      <c r="H1" s="199"/>
    </row>
    <row r="2" spans="1:8" ht="38" customHeight="1" thickBot="1">
      <c r="A2" s="276" t="s">
        <v>217</v>
      </c>
      <c r="B2" s="277"/>
      <c r="C2" s="277"/>
      <c r="D2" s="277"/>
      <c r="E2" s="277"/>
      <c r="F2" s="299"/>
      <c r="G2" s="300"/>
      <c r="H2" s="301"/>
    </row>
    <row r="3" spans="1:8" ht="34.5" customHeight="1">
      <c r="A3" s="9"/>
      <c r="B3" s="10"/>
      <c r="C3" s="66" t="s">
        <v>7</v>
      </c>
      <c r="D3" s="115" t="s">
        <v>374</v>
      </c>
      <c r="E3" s="115" t="s">
        <v>373</v>
      </c>
      <c r="F3" s="115" t="s">
        <v>343</v>
      </c>
      <c r="G3" s="115" t="s">
        <v>271</v>
      </c>
      <c r="H3" s="116" t="s">
        <v>368</v>
      </c>
    </row>
    <row r="4" spans="1:8" ht="18.5">
      <c r="A4" s="43"/>
      <c r="B4" s="280" t="s">
        <v>322</v>
      </c>
      <c r="C4" s="280"/>
      <c r="D4" s="130">
        <f>699+65</f>
        <v>764</v>
      </c>
      <c r="E4" s="130">
        <v>864</v>
      </c>
      <c r="F4" s="45">
        <f>1319+65</f>
        <v>1384</v>
      </c>
      <c r="G4" s="46">
        <f>2119+65</f>
        <v>2184</v>
      </c>
      <c r="H4" s="67">
        <v>949</v>
      </c>
    </row>
    <row r="5" spans="1:8" ht="21" customHeight="1">
      <c r="A5" s="68"/>
      <c r="B5" s="69"/>
      <c r="C5" s="69"/>
      <c r="D5" s="129"/>
      <c r="E5" s="129"/>
      <c r="F5" s="69"/>
      <c r="G5" s="70"/>
      <c r="H5" s="71"/>
    </row>
    <row r="6" spans="1:8" ht="25.5" customHeight="1" thickBot="1">
      <c r="A6" s="72" t="s">
        <v>9</v>
      </c>
      <c r="B6" s="73"/>
      <c r="C6" s="74"/>
      <c r="D6" s="74"/>
      <c r="E6" s="74"/>
      <c r="F6" s="75"/>
      <c r="G6" s="76"/>
      <c r="H6" s="77"/>
    </row>
    <row r="7" spans="1:8">
      <c r="A7" s="53">
        <v>1</v>
      </c>
      <c r="B7" s="291"/>
      <c r="C7" s="78" t="s">
        <v>11</v>
      </c>
      <c r="D7" s="78" t="s">
        <v>359</v>
      </c>
      <c r="E7" s="78" t="s">
        <v>359</v>
      </c>
      <c r="F7" s="78" t="s">
        <v>218</v>
      </c>
      <c r="G7" s="79" t="s">
        <v>219</v>
      </c>
      <c r="H7" s="80" t="s">
        <v>86</v>
      </c>
    </row>
    <row r="8" spans="1:8">
      <c r="A8" s="17">
        <v>2</v>
      </c>
      <c r="B8" s="262"/>
      <c r="C8" s="19" t="s">
        <v>16</v>
      </c>
      <c r="D8" s="19" t="s">
        <v>360</v>
      </c>
      <c r="E8" s="19" t="s">
        <v>360</v>
      </c>
      <c r="F8" s="18" t="s">
        <v>220</v>
      </c>
      <c r="G8" s="81" t="s">
        <v>221</v>
      </c>
      <c r="H8" s="82" t="s">
        <v>86</v>
      </c>
    </row>
    <row r="9" spans="1:8">
      <c r="A9" s="17">
        <v>3</v>
      </c>
      <c r="B9" s="169" t="s">
        <v>21</v>
      </c>
      <c r="C9" s="24" t="s">
        <v>196</v>
      </c>
      <c r="D9" s="24" t="s">
        <v>357</v>
      </c>
      <c r="E9" s="24" t="s">
        <v>357</v>
      </c>
      <c r="F9" s="24" t="s">
        <v>272</v>
      </c>
      <c r="G9" s="24" t="s">
        <v>272</v>
      </c>
      <c r="H9" s="83" t="s">
        <v>369</v>
      </c>
    </row>
    <row r="10" spans="1:8">
      <c r="A10" s="17">
        <v>4</v>
      </c>
      <c r="B10" s="169"/>
      <c r="C10" s="24" t="s">
        <v>222</v>
      </c>
      <c r="D10" s="24" t="s">
        <v>358</v>
      </c>
      <c r="E10" s="24" t="s">
        <v>358</v>
      </c>
      <c r="F10" s="24" t="s">
        <v>223</v>
      </c>
      <c r="G10" s="24" t="s">
        <v>223</v>
      </c>
      <c r="H10" s="83" t="s">
        <v>370</v>
      </c>
    </row>
    <row r="11" spans="1:8">
      <c r="A11" s="17">
        <v>5</v>
      </c>
      <c r="B11" s="185" t="s">
        <v>23</v>
      </c>
      <c r="C11" s="27" t="s">
        <v>24</v>
      </c>
      <c r="D11" s="27" t="s">
        <v>26</v>
      </c>
      <c r="E11" s="27" t="s">
        <v>26</v>
      </c>
      <c r="F11" s="27" t="s">
        <v>95</v>
      </c>
      <c r="G11" s="84" t="s">
        <v>95</v>
      </c>
      <c r="H11" s="59" t="s">
        <v>95</v>
      </c>
    </row>
    <row r="12" spans="1:8">
      <c r="A12" s="17">
        <v>6</v>
      </c>
      <c r="B12" s="185"/>
      <c r="C12" s="27" t="s">
        <v>27</v>
      </c>
      <c r="D12" s="27" t="s">
        <v>224</v>
      </c>
      <c r="E12" s="27" t="s">
        <v>225</v>
      </c>
      <c r="F12" s="27" t="s">
        <v>225</v>
      </c>
      <c r="G12" s="84" t="s">
        <v>356</v>
      </c>
      <c r="H12" s="59" t="s">
        <v>224</v>
      </c>
    </row>
    <row r="13" spans="1:8">
      <c r="A13" s="17">
        <v>7</v>
      </c>
      <c r="B13" s="185"/>
      <c r="C13" s="27" t="s">
        <v>30</v>
      </c>
      <c r="D13" s="27" t="s">
        <v>361</v>
      </c>
      <c r="E13" s="27" t="s">
        <v>361</v>
      </c>
      <c r="F13" s="27" t="s">
        <v>226</v>
      </c>
      <c r="G13" s="27" t="s">
        <v>227</v>
      </c>
      <c r="H13" s="59" t="s">
        <v>86</v>
      </c>
    </row>
    <row r="14" spans="1:8">
      <c r="A14" s="17">
        <v>8</v>
      </c>
      <c r="B14" s="185"/>
      <c r="C14" s="27" t="s">
        <v>33</v>
      </c>
      <c r="D14" s="27" t="s">
        <v>34</v>
      </c>
      <c r="E14" s="27" t="s">
        <v>34</v>
      </c>
      <c r="F14" s="27" t="s">
        <v>34</v>
      </c>
      <c r="G14" s="27" t="s">
        <v>34</v>
      </c>
      <c r="H14" s="59" t="s">
        <v>86</v>
      </c>
    </row>
    <row r="15" spans="1:8">
      <c r="A15" s="17">
        <v>9</v>
      </c>
      <c r="B15" s="185"/>
      <c r="C15" s="27" t="s">
        <v>35</v>
      </c>
      <c r="D15" s="27" t="s">
        <v>36</v>
      </c>
      <c r="E15" s="27" t="s">
        <v>36</v>
      </c>
      <c r="F15" s="27" t="s">
        <v>36</v>
      </c>
      <c r="G15" s="27" t="s">
        <v>36</v>
      </c>
      <c r="H15" s="59" t="s">
        <v>86</v>
      </c>
    </row>
    <row r="16" spans="1:8" ht="29">
      <c r="A16" s="17">
        <v>10</v>
      </c>
      <c r="B16" s="185"/>
      <c r="C16" s="27" t="s">
        <v>39</v>
      </c>
      <c r="D16" s="27" t="s">
        <v>228</v>
      </c>
      <c r="E16" s="27" t="s">
        <v>228</v>
      </c>
      <c r="F16" s="27" t="s">
        <v>228</v>
      </c>
      <c r="G16" s="27" t="s">
        <v>228</v>
      </c>
      <c r="H16" s="59" t="s">
        <v>228</v>
      </c>
    </row>
    <row r="17" spans="1:8">
      <c r="A17" s="17">
        <v>11</v>
      </c>
      <c r="B17" s="172" t="s">
        <v>41</v>
      </c>
      <c r="C17" s="28" t="s">
        <v>42</v>
      </c>
      <c r="D17" s="28" t="s">
        <v>229</v>
      </c>
      <c r="E17" s="28" t="s">
        <v>229</v>
      </c>
      <c r="F17" s="28" t="s">
        <v>229</v>
      </c>
      <c r="G17" s="28" t="s">
        <v>229</v>
      </c>
      <c r="H17" s="85" t="s">
        <v>229</v>
      </c>
    </row>
    <row r="18" spans="1:8">
      <c r="A18" s="17">
        <v>12</v>
      </c>
      <c r="B18" s="172"/>
      <c r="C18" s="28" t="s">
        <v>202</v>
      </c>
      <c r="D18" s="28" t="s">
        <v>203</v>
      </c>
      <c r="E18" s="28" t="s">
        <v>203</v>
      </c>
      <c r="F18" s="28" t="s">
        <v>203</v>
      </c>
      <c r="G18" s="28" t="s">
        <v>203</v>
      </c>
      <c r="H18" s="85" t="s">
        <v>203</v>
      </c>
    </row>
    <row r="19" spans="1:8">
      <c r="A19" s="17">
        <v>13</v>
      </c>
      <c r="B19" s="172"/>
      <c r="C19" s="28" t="s">
        <v>46</v>
      </c>
      <c r="D19" s="28">
        <v>6</v>
      </c>
      <c r="E19" s="28">
        <v>6</v>
      </c>
      <c r="F19" s="28" t="s">
        <v>230</v>
      </c>
      <c r="G19" s="28" t="s">
        <v>230</v>
      </c>
      <c r="H19" s="85" t="s">
        <v>230</v>
      </c>
    </row>
    <row r="20" spans="1:8">
      <c r="A20" s="17">
        <v>14</v>
      </c>
      <c r="B20" s="263" t="s">
        <v>48</v>
      </c>
      <c r="C20" s="29" t="s">
        <v>51</v>
      </c>
      <c r="D20" s="29" t="s">
        <v>231</v>
      </c>
      <c r="E20" s="29" t="s">
        <v>231</v>
      </c>
      <c r="F20" s="29" t="s">
        <v>231</v>
      </c>
      <c r="G20" s="29" t="s">
        <v>231</v>
      </c>
      <c r="H20" s="86" t="s">
        <v>231</v>
      </c>
    </row>
    <row r="21" spans="1:8">
      <c r="A21" s="17">
        <v>15</v>
      </c>
      <c r="B21" s="263"/>
      <c r="C21" s="29" t="s">
        <v>206</v>
      </c>
      <c r="D21" s="29" t="s">
        <v>34</v>
      </c>
      <c r="E21" s="29" t="s">
        <v>34</v>
      </c>
      <c r="F21" s="29" t="s">
        <v>34</v>
      </c>
      <c r="G21" s="29" t="s">
        <v>34</v>
      </c>
      <c r="H21" s="86" t="s">
        <v>34</v>
      </c>
    </row>
    <row r="22" spans="1:8">
      <c r="A22" s="17">
        <v>16</v>
      </c>
      <c r="B22" s="263"/>
      <c r="C22" s="29" t="s">
        <v>54</v>
      </c>
      <c r="D22" s="29" t="s">
        <v>362</v>
      </c>
      <c r="E22" s="29" t="s">
        <v>362</v>
      </c>
      <c r="F22" s="29" t="s">
        <v>232</v>
      </c>
      <c r="G22" s="29" t="s">
        <v>233</v>
      </c>
      <c r="H22" s="86" t="s">
        <v>86</v>
      </c>
    </row>
    <row r="23" spans="1:8" ht="29">
      <c r="A23" s="17">
        <v>17</v>
      </c>
      <c r="B23" s="263"/>
      <c r="C23" s="29" t="s">
        <v>57</v>
      </c>
      <c r="D23" s="29" t="s">
        <v>273</v>
      </c>
      <c r="E23" s="29" t="s">
        <v>273</v>
      </c>
      <c r="F23" s="29" t="s">
        <v>273</v>
      </c>
      <c r="G23" s="29" t="s">
        <v>273</v>
      </c>
      <c r="H23" s="86" t="s">
        <v>58</v>
      </c>
    </row>
    <row r="24" spans="1:8">
      <c r="A24" s="17">
        <v>18</v>
      </c>
      <c r="B24" s="263"/>
      <c r="C24" s="29" t="s">
        <v>59</v>
      </c>
      <c r="D24" s="29" t="s">
        <v>354</v>
      </c>
      <c r="E24" s="29" t="s">
        <v>354</v>
      </c>
      <c r="F24" s="29" t="s">
        <v>234</v>
      </c>
      <c r="G24" s="87" t="s">
        <v>274</v>
      </c>
      <c r="H24" s="86" t="s">
        <v>86</v>
      </c>
    </row>
    <row r="25" spans="1:8" ht="15" thickBot="1">
      <c r="A25" s="17">
        <v>19</v>
      </c>
      <c r="B25" s="264"/>
      <c r="C25" s="88" t="s">
        <v>61</v>
      </c>
      <c r="D25" s="88" t="s">
        <v>355</v>
      </c>
      <c r="E25" s="88" t="s">
        <v>355</v>
      </c>
      <c r="F25" s="88" t="s">
        <v>235</v>
      </c>
      <c r="G25" s="89" t="s">
        <v>236</v>
      </c>
      <c r="H25" s="90" t="s">
        <v>86</v>
      </c>
    </row>
    <row r="26" spans="1:8" ht="19.5" customHeight="1" thickBot="1">
      <c r="A26" s="266" t="s">
        <v>64</v>
      </c>
      <c r="B26" s="267"/>
      <c r="C26" s="267"/>
      <c r="D26" s="267"/>
      <c r="E26" s="267"/>
      <c r="F26" s="267"/>
      <c r="G26" s="268"/>
      <c r="H26" s="269"/>
    </row>
    <row r="27" spans="1:8" ht="20" customHeight="1">
      <c r="A27" s="91" t="s">
        <v>65</v>
      </c>
      <c r="B27" s="92"/>
      <c r="C27" s="34" t="s">
        <v>237</v>
      </c>
      <c r="D27" s="94" t="s">
        <v>86</v>
      </c>
      <c r="E27" s="93" t="s">
        <v>86</v>
      </c>
      <c r="F27" s="34" t="s">
        <v>86</v>
      </c>
      <c r="G27" s="93" t="s">
        <v>86</v>
      </c>
      <c r="H27" s="94" t="s">
        <v>364</v>
      </c>
    </row>
    <row r="28" spans="1:8" ht="42" customHeight="1" thickBot="1">
      <c r="A28" s="91" t="s">
        <v>67</v>
      </c>
      <c r="B28" s="92"/>
      <c r="C28" s="34" t="s">
        <v>379</v>
      </c>
      <c r="D28" s="182" t="str">
        <f>Windows!D46</f>
        <v>Bij bestellingen van minimaal 20 stuks per afleveradres levert opdrachtnemer de apparaten in bulkverpakking in plaats van individuele verpakking. De vergoeding hiervoor bedraagt maximaal € 4,00 excl. btw per apparaat, inclusief verpakkingsmateriaalafvoer van de oorspronkelijke verpakking. Het gewicht per collo bedraagt maximaal 23 kg. Levering in een door de fabrikant aangeboden multipack is toegestaan tegen maximaal dezelfde vergoeding. Ompakken heeft geen gevolgen voor de fabrieksgarantie.</v>
      </c>
      <c r="E28" s="183"/>
      <c r="F28" s="183"/>
      <c r="G28" s="183"/>
      <c r="H28" s="184"/>
    </row>
    <row r="29" spans="1:8" ht="42" customHeight="1" thickBot="1">
      <c r="A29" s="266" t="s">
        <v>70</v>
      </c>
      <c r="B29" s="267"/>
      <c r="C29" s="267"/>
      <c r="D29" s="267"/>
      <c r="E29" s="267"/>
      <c r="F29" s="267"/>
      <c r="G29" s="268"/>
      <c r="H29" s="269"/>
    </row>
    <row r="30" spans="1:8" ht="77" customHeight="1">
      <c r="A30" s="53">
        <v>20</v>
      </c>
      <c r="B30" s="216" t="s">
        <v>71</v>
      </c>
      <c r="C30" s="111" t="s">
        <v>72</v>
      </c>
      <c r="D30" s="220" t="s">
        <v>214</v>
      </c>
      <c r="E30" s="270"/>
      <c r="F30" s="270"/>
      <c r="G30" s="270"/>
      <c r="H30" s="271"/>
    </row>
    <row r="31" spans="1:8" ht="54" customHeight="1">
      <c r="A31" s="17">
        <v>21</v>
      </c>
      <c r="B31" s="218"/>
      <c r="C31" s="36" t="s">
        <v>238</v>
      </c>
      <c r="D31" s="194" t="s">
        <v>239</v>
      </c>
      <c r="E31" s="272"/>
      <c r="F31" s="272"/>
      <c r="G31" s="272"/>
      <c r="H31" s="273"/>
    </row>
    <row r="32" spans="1:8" ht="45" customHeight="1">
      <c r="A32" s="15">
        <v>22</v>
      </c>
      <c r="B32" s="218"/>
      <c r="C32" s="36" t="s">
        <v>74</v>
      </c>
      <c r="D32" s="194" t="s">
        <v>136</v>
      </c>
      <c r="E32" s="272"/>
      <c r="F32" s="272"/>
      <c r="G32" s="272"/>
      <c r="H32" s="273"/>
    </row>
    <row r="33" spans="1:8" ht="70.5" customHeight="1">
      <c r="A33" s="17">
        <v>23</v>
      </c>
      <c r="B33" s="218"/>
      <c r="C33" s="36" t="s">
        <v>75</v>
      </c>
      <c r="D33" s="194" t="s">
        <v>189</v>
      </c>
      <c r="E33" s="272"/>
      <c r="F33" s="272"/>
      <c r="G33" s="272"/>
      <c r="H33" s="273"/>
    </row>
    <row r="34" spans="1:8" ht="33.75" customHeight="1">
      <c r="A34" s="15">
        <v>24</v>
      </c>
      <c r="B34" s="218"/>
      <c r="C34" s="36" t="s">
        <v>76</v>
      </c>
      <c r="D34" s="194" t="s">
        <v>139</v>
      </c>
      <c r="E34" s="272"/>
      <c r="F34" s="272"/>
      <c r="G34" s="272"/>
      <c r="H34" s="273"/>
    </row>
    <row r="35" spans="1:8" ht="67.5" customHeight="1">
      <c r="A35" s="17">
        <v>25</v>
      </c>
      <c r="B35" s="218"/>
      <c r="C35" s="36" t="s">
        <v>77</v>
      </c>
      <c r="D35" s="194" t="s">
        <v>190</v>
      </c>
      <c r="E35" s="272"/>
      <c r="F35" s="272"/>
      <c r="G35" s="272"/>
      <c r="H35" s="273"/>
    </row>
    <row r="36" spans="1:8" ht="57.75" customHeight="1">
      <c r="A36" s="15">
        <v>26</v>
      </c>
      <c r="B36" s="218"/>
      <c r="C36" s="36" t="s">
        <v>78</v>
      </c>
      <c r="D36" s="194" t="s">
        <v>191</v>
      </c>
      <c r="E36" s="272"/>
      <c r="F36" s="272"/>
      <c r="G36" s="272"/>
      <c r="H36" s="273"/>
    </row>
    <row r="37" spans="1:8" ht="51.5" customHeight="1">
      <c r="A37" s="17">
        <v>27</v>
      </c>
      <c r="B37" s="218"/>
      <c r="C37" s="36" t="s">
        <v>79</v>
      </c>
      <c r="D37" s="194" t="s">
        <v>144</v>
      </c>
      <c r="E37" s="272"/>
      <c r="F37" s="272"/>
      <c r="G37" s="272"/>
      <c r="H37" s="273"/>
    </row>
    <row r="38" spans="1:8" ht="41" customHeight="1">
      <c r="A38" s="15">
        <v>28</v>
      </c>
      <c r="B38" s="218"/>
      <c r="C38" s="36" t="s">
        <v>80</v>
      </c>
      <c r="D38" s="194" t="s">
        <v>192</v>
      </c>
      <c r="E38" s="272"/>
      <c r="F38" s="272"/>
      <c r="G38" s="272"/>
      <c r="H38" s="273"/>
    </row>
    <row r="39" spans="1:8" ht="43.5" customHeight="1" thickBot="1">
      <c r="A39" s="100">
        <v>29</v>
      </c>
      <c r="B39" s="219"/>
      <c r="C39" s="37" t="s">
        <v>81</v>
      </c>
      <c r="D39" s="223" t="s">
        <v>193</v>
      </c>
      <c r="E39" s="274"/>
      <c r="F39" s="274"/>
      <c r="G39" s="274"/>
      <c r="H39" s="275"/>
    </row>
    <row r="40" spans="1:8" ht="16.5" customHeight="1">
      <c r="F40" s="96"/>
      <c r="G40" s="96"/>
    </row>
    <row r="44" spans="1:8">
      <c r="C44" s="39"/>
      <c r="D44" s="39"/>
      <c r="E44" s="39"/>
      <c r="F44" s="39"/>
      <c r="G44" s="39"/>
    </row>
  </sheetData>
  <mergeCells count="22">
    <mergeCell ref="D28:H28"/>
    <mergeCell ref="D35:H35"/>
    <mergeCell ref="D36:H36"/>
    <mergeCell ref="D37:H37"/>
    <mergeCell ref="D38:H38"/>
    <mergeCell ref="D34:H34"/>
    <mergeCell ref="D39:H39"/>
    <mergeCell ref="B30:B39"/>
    <mergeCell ref="B9:B10"/>
    <mergeCell ref="A1:H1"/>
    <mergeCell ref="A2:H2"/>
    <mergeCell ref="B4:C4"/>
    <mergeCell ref="B7:B8"/>
    <mergeCell ref="B11:B16"/>
    <mergeCell ref="B17:B19"/>
    <mergeCell ref="B20:B25"/>
    <mergeCell ref="A26:H26"/>
    <mergeCell ref="A29:H29"/>
    <mergeCell ref="D30:H30"/>
    <mergeCell ref="D31:H31"/>
    <mergeCell ref="D32:H32"/>
    <mergeCell ref="D33:H33"/>
  </mergeCells>
  <pageMargins left="0.70866141732283472" right="0.70866141732283472" top="0.74803149606299213" bottom="0.74803149606299213" header="0.31496062992125984" footer="0.31496062992125984"/>
  <pageSetup paperSize="9" scale="37" orientation="portrait" r:id="rId1"/>
  <headerFooter>
    <oddFooter>&amp;C&amp;F&amp;R&amp;P/&amp;N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43257B-249A-794F-A3A7-F98B027CCEEB}">
  <sheetPr codeName="Blad6">
    <pageSetUpPr fitToPage="1"/>
  </sheetPr>
  <dimension ref="A1:D33"/>
  <sheetViews>
    <sheetView zoomScale="140" zoomScaleNormal="140" workbookViewId="0">
      <pane xSplit="2" ySplit="6" topLeftCell="C7" activePane="bottomRight" state="frozen"/>
      <selection activeCell="D8" sqref="D8"/>
      <selection pane="topRight" activeCell="D8" sqref="D8"/>
      <selection pane="bottomLeft" activeCell="D8" sqref="D8"/>
      <selection pane="bottomRight" activeCell="A5" sqref="A5:D5"/>
    </sheetView>
  </sheetViews>
  <sheetFormatPr defaultColWidth="8.81640625" defaultRowHeight="14.5"/>
  <cols>
    <col min="1" max="1" width="4.81640625" style="3" customWidth="1"/>
    <col min="2" max="2" width="14" style="38" customWidth="1"/>
    <col min="3" max="3" width="34.6328125" style="40" customWidth="1"/>
    <col min="4" max="4" width="75.08984375" style="40" customWidth="1"/>
  </cols>
  <sheetData>
    <row r="1" spans="1:4" ht="23.25" customHeight="1" thickBot="1">
      <c r="A1" s="197" t="str">
        <f>ReleaseNotes!D4</f>
        <v>Ronde 12 (Versie 1.0)</v>
      </c>
      <c r="B1" s="198"/>
      <c r="C1" s="198"/>
      <c r="D1" s="199"/>
    </row>
    <row r="2" spans="1:4" ht="37.5" customHeight="1" thickBot="1">
      <c r="A2" s="276" t="s">
        <v>240</v>
      </c>
      <c r="B2" s="277"/>
      <c r="C2" s="277"/>
      <c r="D2" s="279"/>
    </row>
    <row r="3" spans="1:4" ht="34.5" customHeight="1">
      <c r="A3" s="41"/>
      <c r="B3" s="42"/>
      <c r="C3" s="1" t="s">
        <v>7</v>
      </c>
      <c r="D3" s="124" t="s">
        <v>281</v>
      </c>
    </row>
    <row r="4" spans="1:4" ht="18.5">
      <c r="A4" s="43"/>
      <c r="B4" s="280" t="s">
        <v>322</v>
      </c>
      <c r="C4" s="280"/>
      <c r="D4" s="67">
        <v>1200</v>
      </c>
    </row>
    <row r="5" spans="1:4" ht="9.75" customHeight="1">
      <c r="A5" s="238"/>
      <c r="B5" s="209"/>
      <c r="C5" s="209"/>
      <c r="D5" s="210"/>
    </row>
    <row r="6" spans="1:4" ht="25.5" customHeight="1" thickBot="1">
      <c r="A6" s="72" t="s">
        <v>9</v>
      </c>
      <c r="B6" s="73"/>
      <c r="C6" s="74"/>
      <c r="D6" s="125"/>
    </row>
    <row r="7" spans="1:4">
      <c r="A7" s="53">
        <v>1</v>
      </c>
      <c r="B7" s="54" t="s">
        <v>276</v>
      </c>
      <c r="C7" s="78" t="s">
        <v>241</v>
      </c>
      <c r="D7" s="80" t="s">
        <v>275</v>
      </c>
    </row>
    <row r="8" spans="1:4">
      <c r="A8" s="17">
        <v>2</v>
      </c>
      <c r="B8" s="169" t="s">
        <v>242</v>
      </c>
      <c r="C8" s="24" t="s">
        <v>265</v>
      </c>
      <c r="D8" s="83" t="s">
        <v>249</v>
      </c>
    </row>
    <row r="9" spans="1:4">
      <c r="A9" s="17">
        <v>3</v>
      </c>
      <c r="B9" s="169"/>
      <c r="C9" s="24" t="s">
        <v>244</v>
      </c>
      <c r="D9" s="83" t="s">
        <v>248</v>
      </c>
    </row>
    <row r="10" spans="1:4" ht="43.5">
      <c r="A10" s="17">
        <v>4</v>
      </c>
      <c r="B10" s="169"/>
      <c r="C10" s="24" t="s">
        <v>243</v>
      </c>
      <c r="D10" s="83" t="s">
        <v>255</v>
      </c>
    </row>
    <row r="11" spans="1:4">
      <c r="A11" s="17">
        <v>5</v>
      </c>
      <c r="B11" s="169"/>
      <c r="C11" s="24" t="s">
        <v>264</v>
      </c>
      <c r="D11" s="83" t="s">
        <v>250</v>
      </c>
    </row>
    <row r="12" spans="1:4" ht="29">
      <c r="A12" s="17">
        <v>6</v>
      </c>
      <c r="B12" s="169"/>
      <c r="C12" s="24" t="s">
        <v>245</v>
      </c>
      <c r="D12" s="83" t="s">
        <v>246</v>
      </c>
    </row>
    <row r="13" spans="1:4">
      <c r="A13" s="17">
        <v>7</v>
      </c>
      <c r="B13" s="169"/>
      <c r="C13" s="24" t="s">
        <v>247</v>
      </c>
      <c r="D13" s="83" t="s">
        <v>268</v>
      </c>
    </row>
    <row r="14" spans="1:4">
      <c r="A14" s="17">
        <v>8</v>
      </c>
      <c r="B14" s="169"/>
      <c r="C14" s="24" t="s">
        <v>251</v>
      </c>
      <c r="D14" s="83" t="s">
        <v>252</v>
      </c>
    </row>
    <row r="15" spans="1:4">
      <c r="A15" s="17">
        <v>9</v>
      </c>
      <c r="B15" s="263" t="s">
        <v>48</v>
      </c>
      <c r="C15" s="29" t="s">
        <v>253</v>
      </c>
      <c r="D15" s="86" t="s">
        <v>254</v>
      </c>
    </row>
    <row r="16" spans="1:4">
      <c r="A16" s="17">
        <v>10</v>
      </c>
      <c r="B16" s="263"/>
      <c r="C16" s="29" t="s">
        <v>267</v>
      </c>
      <c r="D16" s="86" t="s">
        <v>260</v>
      </c>
    </row>
    <row r="17" spans="1:4">
      <c r="A17" s="17">
        <v>11</v>
      </c>
      <c r="B17" s="263"/>
      <c r="C17" s="29" t="s">
        <v>256</v>
      </c>
      <c r="D17" s="86" t="s">
        <v>257</v>
      </c>
    </row>
    <row r="18" spans="1:4">
      <c r="A18" s="17">
        <v>12</v>
      </c>
      <c r="B18" s="263"/>
      <c r="C18" s="29" t="s">
        <v>258</v>
      </c>
      <c r="D18" s="86" t="s">
        <v>259</v>
      </c>
    </row>
    <row r="19" spans="1:4">
      <c r="A19" s="17">
        <v>13</v>
      </c>
      <c r="B19" s="263"/>
      <c r="C19" s="29" t="s">
        <v>261</v>
      </c>
      <c r="D19" s="86" t="s">
        <v>262</v>
      </c>
    </row>
    <row r="20" spans="1:4" ht="15" thickBot="1">
      <c r="A20" s="100">
        <v>14</v>
      </c>
      <c r="B20" s="264"/>
      <c r="C20" s="88" t="s">
        <v>263</v>
      </c>
      <c r="D20" s="90" t="s">
        <v>266</v>
      </c>
    </row>
    <row r="21" spans="1:4" ht="19" thickBot="1">
      <c r="A21" s="302" t="s">
        <v>70</v>
      </c>
      <c r="B21" s="303"/>
      <c r="C21" s="303"/>
      <c r="D21" s="304"/>
    </row>
    <row r="22" spans="1:4" ht="78.75" customHeight="1">
      <c r="A22" s="53">
        <v>15</v>
      </c>
      <c r="B22" s="216" t="s">
        <v>71</v>
      </c>
      <c r="C22" s="111" t="s">
        <v>72</v>
      </c>
      <c r="D22" s="123" t="s">
        <v>214</v>
      </c>
    </row>
    <row r="23" spans="1:4" ht="35.25" customHeight="1">
      <c r="A23" s="17">
        <v>16</v>
      </c>
      <c r="B23" s="218"/>
      <c r="C23" s="36" t="s">
        <v>74</v>
      </c>
      <c r="D23" s="64" t="s">
        <v>136</v>
      </c>
    </row>
    <row r="24" spans="1:4" ht="65.25" customHeight="1">
      <c r="A24" s="17">
        <v>17</v>
      </c>
      <c r="B24" s="218"/>
      <c r="C24" s="36" t="s">
        <v>75</v>
      </c>
      <c r="D24" s="64" t="s">
        <v>189</v>
      </c>
    </row>
    <row r="25" spans="1:4" ht="45" customHeight="1">
      <c r="A25" s="17">
        <v>18</v>
      </c>
      <c r="B25" s="218"/>
      <c r="C25" s="36" t="s">
        <v>76</v>
      </c>
      <c r="D25" s="64" t="s">
        <v>139</v>
      </c>
    </row>
    <row r="26" spans="1:4" ht="78" customHeight="1">
      <c r="A26" s="17">
        <v>19</v>
      </c>
      <c r="B26" s="218"/>
      <c r="C26" s="36" t="s">
        <v>77</v>
      </c>
      <c r="D26" s="64" t="s">
        <v>190</v>
      </c>
    </row>
    <row r="27" spans="1:4" ht="65.25" customHeight="1">
      <c r="A27" s="17">
        <v>20</v>
      </c>
      <c r="B27" s="218"/>
      <c r="C27" s="36" t="s">
        <v>78</v>
      </c>
      <c r="D27" s="64" t="s">
        <v>191</v>
      </c>
    </row>
    <row r="28" spans="1:4" ht="49.25" customHeight="1" thickBot="1">
      <c r="A28" s="100">
        <v>21</v>
      </c>
      <c r="B28" s="219"/>
      <c r="C28" s="37" t="s">
        <v>79</v>
      </c>
      <c r="D28" s="65" t="s">
        <v>144</v>
      </c>
    </row>
    <row r="29" spans="1:4" ht="16.5" customHeight="1"/>
    <row r="33" spans="3:4">
      <c r="C33" s="39"/>
      <c r="D33" s="39"/>
    </row>
  </sheetData>
  <mergeCells count="8">
    <mergeCell ref="B15:B20"/>
    <mergeCell ref="A21:D21"/>
    <mergeCell ref="B22:B28"/>
    <mergeCell ref="B8:B14"/>
    <mergeCell ref="A1:D1"/>
    <mergeCell ref="A2:D2"/>
    <mergeCell ref="B4:C4"/>
    <mergeCell ref="A5:D5"/>
  </mergeCells>
  <pageMargins left="0.70866141732283472" right="0.70866141732283472" top="0.74803149606299213" bottom="0.74803149606299213" header="0.31496062992125984" footer="0.31496062992125984"/>
  <pageSetup paperSize="9" scale="67" orientation="portrait" r:id="rId1"/>
  <headerFooter>
    <oddFooter>&amp;C&amp;F&amp;R&amp;P/&amp;N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29BE50-A563-B747-85D6-8008113A09D5}">
  <sheetPr>
    <pageSetUpPr fitToPage="1"/>
  </sheetPr>
  <dimension ref="A1:D30"/>
  <sheetViews>
    <sheetView zoomScale="140" zoomScaleNormal="140" workbookViewId="0">
      <pane xSplit="2" ySplit="6" topLeftCell="C7" activePane="bottomRight" state="frozen"/>
      <selection activeCell="D8" sqref="D8"/>
      <selection pane="topRight" activeCell="D8" sqref="D8"/>
      <selection pane="bottomLeft" activeCell="D8" sqref="D8"/>
      <selection pane="bottomRight" activeCell="A5" sqref="A5:D5"/>
    </sheetView>
  </sheetViews>
  <sheetFormatPr defaultColWidth="8.81640625" defaultRowHeight="14.5"/>
  <cols>
    <col min="1" max="1" width="4.81640625" style="3" customWidth="1"/>
    <col min="2" max="2" width="14" style="38" customWidth="1"/>
    <col min="3" max="3" width="34.6328125" style="40" customWidth="1"/>
    <col min="4" max="4" width="75.08984375" style="40" customWidth="1"/>
  </cols>
  <sheetData>
    <row r="1" spans="1:4" ht="23.25" customHeight="1" thickBot="1">
      <c r="A1" s="197" t="str">
        <f>ReleaseNotes!D4</f>
        <v>Ronde 12 (Versie 1.0)</v>
      </c>
      <c r="B1" s="198"/>
      <c r="C1" s="198"/>
      <c r="D1" s="199"/>
    </row>
    <row r="2" spans="1:4" ht="37.5" customHeight="1" thickBot="1">
      <c r="A2" s="276" t="s">
        <v>382</v>
      </c>
      <c r="B2" s="277"/>
      <c r="C2" s="277"/>
      <c r="D2" s="279"/>
    </row>
    <row r="3" spans="1:4" ht="34.5" customHeight="1">
      <c r="A3" s="41"/>
      <c r="B3" s="42"/>
      <c r="C3" s="1" t="s">
        <v>7</v>
      </c>
      <c r="D3" s="124" t="s">
        <v>383</v>
      </c>
    </row>
    <row r="4" spans="1:4" ht="18.5">
      <c r="A4" s="43"/>
      <c r="B4" s="280" t="s">
        <v>322</v>
      </c>
      <c r="C4" s="280"/>
      <c r="D4" s="67">
        <v>700</v>
      </c>
    </row>
    <row r="5" spans="1:4" ht="9.75" customHeight="1">
      <c r="A5" s="238"/>
      <c r="B5" s="209"/>
      <c r="C5" s="209"/>
      <c r="D5" s="210"/>
    </row>
    <row r="6" spans="1:4" ht="25.5" customHeight="1" thickBot="1">
      <c r="A6" s="72" t="s">
        <v>9</v>
      </c>
      <c r="B6" s="73"/>
      <c r="C6" s="74"/>
      <c r="D6" s="125"/>
    </row>
    <row r="7" spans="1:4">
      <c r="A7" s="53">
        <v>1</v>
      </c>
      <c r="B7" s="54" t="s">
        <v>276</v>
      </c>
      <c r="C7" s="78" t="s">
        <v>384</v>
      </c>
      <c r="D7" s="80" t="s">
        <v>386</v>
      </c>
    </row>
    <row r="8" spans="1:4" ht="15" thickBot="1">
      <c r="A8" s="17">
        <v>2</v>
      </c>
      <c r="B8" s="169" t="s">
        <v>242</v>
      </c>
      <c r="C8" s="24" t="s">
        <v>265</v>
      </c>
      <c r="D8" s="83" t="s">
        <v>249</v>
      </c>
    </row>
    <row r="9" spans="1:4" ht="43.5">
      <c r="A9" s="53">
        <v>3</v>
      </c>
      <c r="B9" s="169"/>
      <c r="C9" s="24" t="s">
        <v>243</v>
      </c>
      <c r="D9" s="83" t="s">
        <v>385</v>
      </c>
    </row>
    <row r="10" spans="1:4" ht="15" thickBot="1">
      <c r="A10" s="17">
        <v>4</v>
      </c>
      <c r="B10" s="169"/>
      <c r="C10" s="24" t="s">
        <v>264</v>
      </c>
      <c r="D10" s="83" t="s">
        <v>250</v>
      </c>
    </row>
    <row r="11" spans="1:4" ht="29">
      <c r="A11" s="53">
        <v>5</v>
      </c>
      <c r="B11" s="169"/>
      <c r="C11" s="24" t="s">
        <v>245</v>
      </c>
      <c r="D11" s="83" t="s">
        <v>246</v>
      </c>
    </row>
    <row r="12" spans="1:4" ht="15" thickBot="1">
      <c r="A12" s="17">
        <v>6</v>
      </c>
      <c r="B12" s="169"/>
      <c r="C12" s="24" t="s">
        <v>247</v>
      </c>
      <c r="D12" s="83" t="s">
        <v>268</v>
      </c>
    </row>
    <row r="13" spans="1:4">
      <c r="A13" s="53">
        <v>7</v>
      </c>
      <c r="B13" s="169"/>
      <c r="C13" s="24" t="s">
        <v>251</v>
      </c>
      <c r="D13" s="83" t="s">
        <v>252</v>
      </c>
    </row>
    <row r="14" spans="1:4" ht="15" thickBot="1">
      <c r="A14" s="17">
        <v>8</v>
      </c>
      <c r="B14" s="263" t="s">
        <v>48</v>
      </c>
      <c r="C14" s="29" t="s">
        <v>253</v>
      </c>
      <c r="D14" s="86" t="s">
        <v>254</v>
      </c>
    </row>
    <row r="15" spans="1:4">
      <c r="A15" s="53">
        <v>9</v>
      </c>
      <c r="B15" s="263"/>
      <c r="C15" s="29" t="s">
        <v>267</v>
      </c>
      <c r="D15" s="86" t="s">
        <v>260</v>
      </c>
    </row>
    <row r="16" spans="1:4" ht="15" thickBot="1">
      <c r="A16" s="17">
        <v>10</v>
      </c>
      <c r="B16" s="263"/>
      <c r="C16" s="29" t="s">
        <v>261</v>
      </c>
      <c r="D16" s="86" t="s">
        <v>262</v>
      </c>
    </row>
    <row r="17" spans="1:4" ht="15" thickBot="1">
      <c r="A17" s="53">
        <v>11</v>
      </c>
      <c r="B17" s="264"/>
      <c r="C17" s="88" t="s">
        <v>263</v>
      </c>
      <c r="D17" s="90" t="s">
        <v>266</v>
      </c>
    </row>
    <row r="18" spans="1:4" ht="19" thickBot="1">
      <c r="A18" s="302" t="s">
        <v>70</v>
      </c>
      <c r="B18" s="303"/>
      <c r="C18" s="303"/>
      <c r="D18" s="304"/>
    </row>
    <row r="19" spans="1:4" ht="78.75" customHeight="1">
      <c r="A19" s="53">
        <v>12</v>
      </c>
      <c r="B19" s="216" t="s">
        <v>71</v>
      </c>
      <c r="C19" s="111" t="s">
        <v>72</v>
      </c>
      <c r="D19" s="123" t="s">
        <v>214</v>
      </c>
    </row>
    <row r="20" spans="1:4" ht="35.25" customHeight="1" thickBot="1">
      <c r="A20" s="17">
        <v>13</v>
      </c>
      <c r="B20" s="218"/>
      <c r="C20" s="36" t="s">
        <v>74</v>
      </c>
      <c r="D20" s="64" t="s">
        <v>136</v>
      </c>
    </row>
    <row r="21" spans="1:4" ht="65.25" customHeight="1">
      <c r="A21" s="53">
        <v>14</v>
      </c>
      <c r="B21" s="218"/>
      <c r="C21" s="36" t="s">
        <v>75</v>
      </c>
      <c r="D21" s="64" t="s">
        <v>189</v>
      </c>
    </row>
    <row r="22" spans="1:4" ht="45" customHeight="1" thickBot="1">
      <c r="A22" s="17">
        <v>15</v>
      </c>
      <c r="B22" s="218"/>
      <c r="C22" s="36" t="s">
        <v>76</v>
      </c>
      <c r="D22" s="64" t="s">
        <v>139</v>
      </c>
    </row>
    <row r="23" spans="1:4" ht="78" customHeight="1">
      <c r="A23" s="53">
        <v>16</v>
      </c>
      <c r="B23" s="218"/>
      <c r="C23" s="36" t="s">
        <v>77</v>
      </c>
      <c r="D23" s="64" t="s">
        <v>190</v>
      </c>
    </row>
    <row r="24" spans="1:4" ht="65.25" customHeight="1" thickBot="1">
      <c r="A24" s="17">
        <v>17</v>
      </c>
      <c r="B24" s="218"/>
      <c r="C24" s="36" t="s">
        <v>78</v>
      </c>
      <c r="D24" s="64" t="s">
        <v>191</v>
      </c>
    </row>
    <row r="25" spans="1:4" ht="49.25" customHeight="1" thickBot="1">
      <c r="A25" s="53">
        <v>18</v>
      </c>
      <c r="B25" s="219"/>
      <c r="C25" s="37" t="s">
        <v>79</v>
      </c>
      <c r="D25" s="65" t="s">
        <v>144</v>
      </c>
    </row>
    <row r="26" spans="1:4" ht="16.5" customHeight="1"/>
    <row r="30" spans="1:4">
      <c r="C30" s="39"/>
      <c r="D30" s="39"/>
    </row>
  </sheetData>
  <mergeCells count="8">
    <mergeCell ref="A18:D18"/>
    <mergeCell ref="B19:B25"/>
    <mergeCell ref="A1:D1"/>
    <mergeCell ref="A2:D2"/>
    <mergeCell ref="B4:C4"/>
    <mergeCell ref="A5:D5"/>
    <mergeCell ref="B8:B13"/>
    <mergeCell ref="B14:B17"/>
  </mergeCells>
  <pageMargins left="0.70866141732283472" right="0.70866141732283472" top="0.74803149606299213" bottom="0.74803149606299213" header="0.31496062992125984" footer="0.31496062992125984"/>
  <pageSetup paperSize="9" scale="67" orientation="portrait" r:id="rId1"/>
  <headerFooter>
    <oddFooter>&amp;C&amp;F&amp;R&amp;P/&amp;N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93A333-607D-40FA-90BF-E431241C46EB}">
  <sheetPr codeName="Blad7">
    <pageSetUpPr fitToPage="1"/>
  </sheetPr>
  <dimension ref="A2:E29"/>
  <sheetViews>
    <sheetView zoomScale="130" zoomScaleNormal="130" workbookViewId="0">
      <selection activeCell="D17" sqref="D17"/>
    </sheetView>
  </sheetViews>
  <sheetFormatPr defaultColWidth="9.08984375" defaultRowHeight="14.5"/>
  <cols>
    <col min="1" max="1" width="20.6328125" style="108" bestFit="1" customWidth="1"/>
    <col min="2" max="2" width="21.08984375" style="108" bestFit="1" customWidth="1"/>
    <col min="3" max="3" width="20.36328125" style="108" customWidth="1"/>
    <col min="4" max="4" width="93.08984375" style="108" customWidth="1"/>
    <col min="5" max="5" width="22" style="108" bestFit="1" customWidth="1"/>
    <col min="6" max="16384" width="9.08984375" style="108"/>
  </cols>
  <sheetData>
    <row r="2" spans="1:5">
      <c r="A2" s="308" t="s">
        <v>0</v>
      </c>
      <c r="B2" s="308"/>
      <c r="C2" s="308"/>
      <c r="D2" s="309"/>
      <c r="E2" s="310"/>
    </row>
    <row r="3" spans="1:5">
      <c r="A3" s="305" t="s">
        <v>269</v>
      </c>
      <c r="B3" s="306"/>
      <c r="C3" s="306"/>
      <c r="D3" s="305" t="s">
        <v>348</v>
      </c>
      <c r="E3" s="306"/>
    </row>
    <row r="4" spans="1:5">
      <c r="A4" s="307" t="s">
        <v>1</v>
      </c>
      <c r="B4" s="306"/>
      <c r="C4" s="306"/>
      <c r="D4" s="307" t="s">
        <v>372</v>
      </c>
      <c r="E4" s="306"/>
    </row>
    <row r="6" spans="1:5">
      <c r="A6" s="108" t="s">
        <v>2</v>
      </c>
      <c r="B6" s="108" t="s">
        <v>3</v>
      </c>
      <c r="C6" s="108" t="s">
        <v>269</v>
      </c>
      <c r="D6" s="108" t="s">
        <v>4</v>
      </c>
      <c r="E6" s="108" t="s">
        <v>5</v>
      </c>
    </row>
    <row r="7" spans="1:5">
      <c r="A7" s="166" t="s">
        <v>394</v>
      </c>
      <c r="B7" s="166" t="s">
        <v>380</v>
      </c>
      <c r="C7" s="166" t="s">
        <v>348</v>
      </c>
      <c r="D7" s="167" t="s">
        <v>461</v>
      </c>
      <c r="E7" s="166" t="s">
        <v>372</v>
      </c>
    </row>
    <row r="8" spans="1:5">
      <c r="A8" s="166" t="s">
        <v>337</v>
      </c>
      <c r="B8" s="166" t="s">
        <v>316</v>
      </c>
      <c r="C8" s="166" t="s">
        <v>348</v>
      </c>
      <c r="D8" s="167" t="s">
        <v>371</v>
      </c>
      <c r="E8" s="166" t="s">
        <v>372</v>
      </c>
    </row>
    <row r="9" spans="1:5">
      <c r="A9" s="166" t="s">
        <v>337</v>
      </c>
      <c r="B9" s="166" t="s">
        <v>375</v>
      </c>
      <c r="C9" s="166" t="s">
        <v>348</v>
      </c>
      <c r="D9" s="167" t="s">
        <v>460</v>
      </c>
      <c r="E9" s="166" t="s">
        <v>372</v>
      </c>
    </row>
    <row r="10" spans="1:5" ht="43.5">
      <c r="A10" s="96" t="s">
        <v>455</v>
      </c>
      <c r="B10" s="96" t="s">
        <v>380</v>
      </c>
      <c r="C10" s="166" t="s">
        <v>348</v>
      </c>
      <c r="D10" s="167" t="s">
        <v>381</v>
      </c>
      <c r="E10" s="166" t="s">
        <v>372</v>
      </c>
    </row>
    <row r="11" spans="1:5">
      <c r="A11" s="166" t="s">
        <v>387</v>
      </c>
      <c r="B11" s="166" t="s">
        <v>388</v>
      </c>
      <c r="C11" s="166" t="s">
        <v>348</v>
      </c>
      <c r="D11" s="167" t="s">
        <v>389</v>
      </c>
      <c r="E11" s="166" t="s">
        <v>372</v>
      </c>
    </row>
    <row r="12" spans="1:5">
      <c r="A12" s="166" t="s">
        <v>279</v>
      </c>
      <c r="B12" s="166" t="s">
        <v>380</v>
      </c>
      <c r="C12" s="166" t="s">
        <v>348</v>
      </c>
      <c r="D12" s="167" t="s">
        <v>390</v>
      </c>
      <c r="E12" s="166" t="s">
        <v>372</v>
      </c>
    </row>
    <row r="13" spans="1:5">
      <c r="A13" s="166" t="s">
        <v>279</v>
      </c>
      <c r="B13" s="166" t="s">
        <v>447</v>
      </c>
      <c r="C13" s="166" t="s">
        <v>348</v>
      </c>
      <c r="D13" s="167" t="s">
        <v>459</v>
      </c>
      <c r="E13" s="166" t="s">
        <v>372</v>
      </c>
    </row>
    <row r="14" spans="1:5">
      <c r="A14" s="166" t="s">
        <v>394</v>
      </c>
      <c r="B14" s="166" t="s">
        <v>367</v>
      </c>
      <c r="C14" s="166" t="s">
        <v>348</v>
      </c>
      <c r="D14" s="167" t="s">
        <v>454</v>
      </c>
      <c r="E14" s="166" t="s">
        <v>372</v>
      </c>
    </row>
    <row r="15" spans="1:5">
      <c r="A15" s="166" t="s">
        <v>396</v>
      </c>
      <c r="B15" s="166" t="s">
        <v>397</v>
      </c>
      <c r="C15" s="166" t="s">
        <v>348</v>
      </c>
      <c r="D15" s="167" t="s">
        <v>398</v>
      </c>
      <c r="E15" s="166" t="s">
        <v>372</v>
      </c>
    </row>
    <row r="16" spans="1:5">
      <c r="A16" s="166" t="s">
        <v>396</v>
      </c>
      <c r="B16" s="166" t="s">
        <v>380</v>
      </c>
      <c r="C16" s="166" t="s">
        <v>348</v>
      </c>
      <c r="D16" s="167" t="s">
        <v>399</v>
      </c>
      <c r="E16" s="166" t="s">
        <v>372</v>
      </c>
    </row>
    <row r="17" spans="1:5">
      <c r="A17" s="166" t="s">
        <v>279</v>
      </c>
      <c r="B17" s="166" t="s">
        <v>408</v>
      </c>
      <c r="C17" s="166" t="s">
        <v>348</v>
      </c>
      <c r="D17" s="167" t="s">
        <v>409</v>
      </c>
      <c r="E17" s="166" t="s">
        <v>372</v>
      </c>
    </row>
    <row r="18" spans="1:5">
      <c r="A18" s="166" t="s">
        <v>279</v>
      </c>
      <c r="B18" s="166" t="s">
        <v>463</v>
      </c>
      <c r="C18" s="166" t="s">
        <v>348</v>
      </c>
      <c r="D18" s="167" t="s">
        <v>411</v>
      </c>
      <c r="E18" s="166" t="s">
        <v>372</v>
      </c>
    </row>
    <row r="19" spans="1:5">
      <c r="A19" s="166" t="s">
        <v>279</v>
      </c>
      <c r="B19" s="166" t="s">
        <v>464</v>
      </c>
      <c r="C19" s="166" t="s">
        <v>348</v>
      </c>
      <c r="D19" s="167" t="s">
        <v>413</v>
      </c>
      <c r="E19" s="166" t="s">
        <v>372</v>
      </c>
    </row>
    <row r="20" spans="1:5">
      <c r="A20" s="166" t="s">
        <v>394</v>
      </c>
      <c r="B20" s="166" t="s">
        <v>380</v>
      </c>
      <c r="C20" s="166" t="s">
        <v>348</v>
      </c>
      <c r="D20" s="167" t="s">
        <v>456</v>
      </c>
      <c r="E20" s="166" t="s">
        <v>372</v>
      </c>
    </row>
    <row r="21" spans="1:5">
      <c r="A21" s="166" t="s">
        <v>394</v>
      </c>
      <c r="B21" s="166" t="s">
        <v>286</v>
      </c>
      <c r="C21" s="166" t="s">
        <v>348</v>
      </c>
      <c r="D21" s="167" t="s">
        <v>416</v>
      </c>
      <c r="E21" s="166" t="s">
        <v>372</v>
      </c>
    </row>
    <row r="22" spans="1:5">
      <c r="A22" s="166" t="s">
        <v>279</v>
      </c>
      <c r="B22" s="166" t="s">
        <v>458</v>
      </c>
      <c r="C22" s="166" t="s">
        <v>348</v>
      </c>
      <c r="D22" s="167" t="s">
        <v>418</v>
      </c>
      <c r="E22" s="166" t="s">
        <v>372</v>
      </c>
    </row>
    <row r="23" spans="1:5">
      <c r="A23" s="166" t="s">
        <v>279</v>
      </c>
      <c r="B23" s="166" t="s">
        <v>380</v>
      </c>
      <c r="C23" s="166" t="s">
        <v>348</v>
      </c>
      <c r="D23" s="167" t="s">
        <v>419</v>
      </c>
      <c r="E23" s="166" t="s">
        <v>372</v>
      </c>
    </row>
    <row r="24" spans="1:5" ht="29">
      <c r="A24" s="166" t="s">
        <v>394</v>
      </c>
      <c r="B24" s="166" t="s">
        <v>286</v>
      </c>
      <c r="C24" s="166" t="s">
        <v>348</v>
      </c>
      <c r="D24" s="167" t="s">
        <v>457</v>
      </c>
      <c r="E24" s="166" t="s">
        <v>372</v>
      </c>
    </row>
    <row r="25" spans="1:5">
      <c r="A25" s="166" t="s">
        <v>279</v>
      </c>
      <c r="B25" s="166" t="s">
        <v>291</v>
      </c>
      <c r="C25" s="166" t="s">
        <v>348</v>
      </c>
      <c r="D25" s="167" t="s">
        <v>448</v>
      </c>
      <c r="E25" s="166" t="s">
        <v>372</v>
      </c>
    </row>
    <row r="26" spans="1:5">
      <c r="A26" s="166" t="s">
        <v>279</v>
      </c>
      <c r="B26" s="166" t="s">
        <v>380</v>
      </c>
      <c r="C26" s="166" t="s">
        <v>348</v>
      </c>
      <c r="D26" s="167" t="s">
        <v>449</v>
      </c>
      <c r="E26" s="166" t="s">
        <v>372</v>
      </c>
    </row>
    <row r="27" spans="1:5">
      <c r="A27" s="166" t="s">
        <v>279</v>
      </c>
      <c r="B27" s="166" t="s">
        <v>380</v>
      </c>
      <c r="C27" s="166" t="s">
        <v>348</v>
      </c>
      <c r="D27" s="167" t="s">
        <v>450</v>
      </c>
      <c r="E27" s="166" t="s">
        <v>372</v>
      </c>
    </row>
    <row r="28" spans="1:5">
      <c r="A28" s="166" t="s">
        <v>394</v>
      </c>
      <c r="B28" s="166" t="s">
        <v>380</v>
      </c>
      <c r="C28" s="166" t="s">
        <v>348</v>
      </c>
      <c r="D28" s="167" t="s">
        <v>451</v>
      </c>
      <c r="E28" s="166" t="s">
        <v>372</v>
      </c>
    </row>
    <row r="29" spans="1:5">
      <c r="A29" s="166" t="s">
        <v>337</v>
      </c>
      <c r="B29" s="166" t="s">
        <v>452</v>
      </c>
      <c r="C29" s="166" t="s">
        <v>348</v>
      </c>
      <c r="D29" s="167" t="s">
        <v>453</v>
      </c>
      <c r="E29" s="166" t="s">
        <v>372</v>
      </c>
    </row>
  </sheetData>
  <sheetProtection selectLockedCells="1" selectUnlockedCells="1"/>
  <mergeCells count="5">
    <mergeCell ref="A3:C3"/>
    <mergeCell ref="A4:C4"/>
    <mergeCell ref="A2:E2"/>
    <mergeCell ref="D3:E3"/>
    <mergeCell ref="D4:E4"/>
  </mergeCells>
  <phoneticPr fontId="21" type="noConversion"/>
  <pageMargins left="0.70866141732283472" right="0.70866141732283472" top="0.74803149606299213" bottom="0.74803149606299213" header="0.31496062992125984" footer="0.31496062992125984"/>
  <pageSetup paperSize="9" scale="54" orientation="portrait" r:id="rId1"/>
  <headerFooter>
    <oddFooter>&amp;C&amp;F&amp;R&amp;P/&amp;N</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9</vt:i4>
      </vt:variant>
    </vt:vector>
  </HeadingPairs>
  <TitlesOfParts>
    <vt:vector size="9" baseType="lpstr">
      <vt:lpstr>Voorblad</vt:lpstr>
      <vt:lpstr>Chromebook</vt:lpstr>
      <vt:lpstr>Windows</vt:lpstr>
      <vt:lpstr>Monitor</vt:lpstr>
      <vt:lpstr>iPad</vt:lpstr>
      <vt:lpstr>Mac</vt:lpstr>
      <vt:lpstr>Laptopkar</vt:lpstr>
      <vt:lpstr>Devicekast</vt:lpstr>
      <vt:lpstr>ReleaseNotes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2026-09-14T16:38:18Z</dcterms:created>
  <dcterms:modified xsi:type="dcterms:W3CDTF">2026-09-15T08:46:13Z</dcterms:modified>
  <cp:category/>
  <cp:contentStatus/>
</cp:coreProperties>
</file>